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66925"/>
  <mc:AlternateContent xmlns:mc="http://schemas.openxmlformats.org/markup-compatibility/2006">
    <mc:Choice Requires="x15">
      <x15ac:absPath xmlns:x15ac="http://schemas.microsoft.com/office/spreadsheetml/2010/11/ac" url="C:\Users\archivos\AppData\Local\Microsoft\Windows\INetCache\Content.Outlook\N8HWHGRU\"/>
    </mc:Choice>
  </mc:AlternateContent>
  <xr:revisionPtr revIDLastSave="0" documentId="13_ncr:1_{2A13C943-E4C7-4BBF-BE77-EF07BDB7A47E}" xr6:coauthVersionLast="45" xr6:coauthVersionMax="45" xr10:uidLastSave="{00000000-0000-0000-0000-000000000000}"/>
  <bookViews>
    <workbookView xWindow="-120" yWindow="-120" windowWidth="29040" windowHeight="15840" firstSheet="10" activeTab="18" xr2:uid="{7B0D3424-2D56-486F-9D4A-274DC0B20860}"/>
  </bookViews>
  <sheets>
    <sheet name="1_DG" sheetId="2" r:id="rId1"/>
    <sheet name="2_SGPP" sheetId="3" r:id="rId2"/>
    <sheet name="3_D_PRD" sheetId="4" r:id="rId3"/>
    <sheet name="4_DProg" sheetId="20" r:id="rId4"/>
    <sheet name="5_DCIyDS" sheetId="5" r:id="rId5"/>
    <sheet name="6_SGTO" sheetId="7" r:id="rId6"/>
    <sheet name="7_DT" sheetId="8" r:id="rId7"/>
    <sheet name="8_DIO" sheetId="9" r:id="rId8"/>
    <sheet name="9_SGC" sheetId="10" r:id="rId9"/>
    <sheet name="10_DIC" sheetId="11" r:id="rId10"/>
    <sheet name="11_DN" sheetId="12" r:id="rId11"/>
    <sheet name="12_DAJ_" sheetId="22" r:id="rId12"/>
    <sheet name="13_SGAF" sheetId="21" r:id="rId13"/>
    <sheet name="14_G_PRESUPUESTO" sheetId="14" r:id="rId14"/>
    <sheet name="14_CONTABILIDAD " sheetId="15" r:id="rId15"/>
    <sheet name="15_GTI" sheetId="17" r:id="rId16"/>
    <sheet name="16_GRMySG" sheetId="19" r:id="rId17"/>
    <sheet name="17GAP" sheetId="18" r:id="rId18"/>
    <sheet name="Concentrado" sheetId="1" r:id="rId19"/>
  </sheets>
  <definedNames>
    <definedName name="_xlnm.Print_Area" localSheetId="0">'1_DG'!$A$1:$N$47</definedName>
    <definedName name="_xlnm.Print_Area" localSheetId="9">'10_DIC'!$A$1:$N$92</definedName>
    <definedName name="_xlnm.Print_Area" localSheetId="10">'11_DN'!$A$1:$N$44</definedName>
    <definedName name="_xlnm.Print_Area" localSheetId="12">'13_SGAF'!$A$1:$N$93</definedName>
    <definedName name="_xlnm.Print_Area" localSheetId="14">'14_CONTABILIDAD '!$A$1:$N$38</definedName>
    <definedName name="_xlnm.Print_Area" localSheetId="13">'14_G_PRESUPUESTO'!$A$1:$N$36</definedName>
    <definedName name="_xlnm.Print_Area" localSheetId="15">'15_GTI'!$A$1:$N$48</definedName>
    <definedName name="_xlnm.Print_Area" localSheetId="16">'16_GRMySG'!$A$1:$N$69</definedName>
    <definedName name="_xlnm.Print_Area" localSheetId="17">'17GAP'!$A$1:$N$104</definedName>
    <definedName name="_xlnm.Print_Area" localSheetId="1">'2_SGPP'!$A$1:$O$61</definedName>
    <definedName name="_xlnm.Print_Area" localSheetId="2">'3_D_PRD'!$A$1:$N$50</definedName>
    <definedName name="_xlnm.Print_Area" localSheetId="3">'4_DProg'!$B$1:$N$31</definedName>
    <definedName name="_xlnm.Print_Area" localSheetId="4">'5_DCIyDS'!$A$1:$O$28</definedName>
    <definedName name="_xlnm.Print_Area" localSheetId="5">'6_SGTO'!$A$1:$N$62</definedName>
    <definedName name="_xlnm.Print_Area" localSheetId="6">'7_DT'!$A$1:$N$60</definedName>
    <definedName name="_xlnm.Print_Area" localSheetId="7">'8_DIO'!$A$1:$N$27</definedName>
    <definedName name="_xlnm.Print_Area" localSheetId="8">'9_SGC'!$A$1:$N$34</definedName>
    <definedName name="_xlnm.Print_Area" localSheetId="18">Concentrado!$A$1:$F$22</definedName>
    <definedName name="_xlnm.Print_Titles" localSheetId="0">'1_DG'!$1:$13</definedName>
    <definedName name="_xlnm.Print_Titles" localSheetId="9">'10_DIC'!$1:$5</definedName>
    <definedName name="_xlnm.Print_Titles" localSheetId="10">'11_DN'!$1:$12</definedName>
    <definedName name="_xlnm.Print_Titles" localSheetId="11">'12_DAJ_'!$1:$5</definedName>
    <definedName name="_xlnm.Print_Titles" localSheetId="12">'13_SGAF'!$1:$13</definedName>
    <definedName name="_xlnm.Print_Titles" localSheetId="14">'14_CONTABILIDAD '!$1:$21</definedName>
    <definedName name="_xlnm.Print_Titles" localSheetId="13">'14_G_PRESUPUESTO'!$1:$5</definedName>
    <definedName name="_xlnm.Print_Titles" localSheetId="15">'15_GTI'!$1:$12</definedName>
    <definedName name="_xlnm.Print_Titles" localSheetId="16">'16_GRMySG'!$1:$13</definedName>
    <definedName name="_xlnm.Print_Titles" localSheetId="17">'17GAP'!$1:$12</definedName>
    <definedName name="_xlnm.Print_Titles" localSheetId="1">'2_SGPP'!$1:$12</definedName>
    <definedName name="_xlnm.Print_Titles" localSheetId="2">'3_D_PRD'!$1:$12</definedName>
    <definedName name="_xlnm.Print_Titles" localSheetId="4">'5_DCIyDS'!$1:$5</definedName>
    <definedName name="_xlnm.Print_Titles" localSheetId="5">'6_SGTO'!$1:$13</definedName>
    <definedName name="_xlnm.Print_Titles" localSheetId="6">'7_DT'!$1:$10</definedName>
    <definedName name="_xlnm.Print_Titles" localSheetId="7">'8_DIO'!$1:$5</definedName>
    <definedName name="_xlnm.Print_Titles" localSheetId="8">'9_SGC'!$1:$21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D17" i="1"/>
  <c r="C17" i="1"/>
  <c r="N104" i="22"/>
  <c r="M104" i="22"/>
  <c r="L104" i="22"/>
  <c r="K104" i="22"/>
  <c r="I104" i="22"/>
  <c r="G104" i="22"/>
  <c r="G106" i="22" s="1"/>
  <c r="G108" i="22" s="1"/>
  <c r="N73" i="22"/>
  <c r="M73" i="22"/>
  <c r="L73" i="22"/>
  <c r="K73" i="22"/>
  <c r="I73" i="22"/>
  <c r="G73" i="22"/>
  <c r="G75" i="22" s="1"/>
  <c r="G77" i="22" s="1"/>
  <c r="N48" i="22"/>
  <c r="M48" i="22"/>
  <c r="L48" i="22"/>
  <c r="K48" i="22"/>
  <c r="I48" i="22"/>
  <c r="G48" i="22"/>
  <c r="G50" i="22" s="1"/>
  <c r="G52" i="22" s="1"/>
  <c r="N23" i="22"/>
  <c r="M23" i="22"/>
  <c r="Q111" i="22" s="1"/>
  <c r="L23" i="22"/>
  <c r="K23" i="22"/>
  <c r="I23" i="22"/>
  <c r="Q110" i="22" s="1"/>
  <c r="G23" i="22"/>
  <c r="G25" i="22" s="1"/>
  <c r="G27" i="22" s="1"/>
  <c r="Q109" i="22" l="1"/>
  <c r="E18" i="1"/>
  <c r="D18" i="1"/>
  <c r="C18" i="1"/>
  <c r="Q99" i="21"/>
  <c r="Q98" i="21"/>
  <c r="Q97" i="21"/>
  <c r="Q96" i="21"/>
  <c r="N88" i="21"/>
  <c r="M88" i="21"/>
  <c r="L88" i="21"/>
  <c r="K88" i="21"/>
  <c r="G88" i="21"/>
  <c r="G90" i="21" s="1"/>
  <c r="G92" i="21" s="1"/>
  <c r="N38" i="21"/>
  <c r="M38" i="21"/>
  <c r="L38" i="21"/>
  <c r="K38" i="21"/>
  <c r="I38" i="21"/>
  <c r="G38" i="21"/>
  <c r="N23" i="21"/>
  <c r="M23" i="21"/>
  <c r="L23" i="21"/>
  <c r="K23" i="21"/>
  <c r="I23" i="21"/>
  <c r="G23" i="21"/>
  <c r="N73" i="21"/>
  <c r="M73" i="21"/>
  <c r="L73" i="21"/>
  <c r="K73" i="21"/>
  <c r="I73" i="21"/>
  <c r="G73" i="21"/>
  <c r="G75" i="21" s="1"/>
  <c r="G77" i="21" s="1"/>
  <c r="N55" i="21"/>
  <c r="M55" i="21"/>
  <c r="L55" i="21"/>
  <c r="K55" i="21"/>
  <c r="I55" i="21"/>
  <c r="G55" i="21"/>
  <c r="G57" i="21" s="1"/>
  <c r="G59" i="21" s="1"/>
  <c r="G25" i="21" l="1"/>
  <c r="G27" i="21" s="1"/>
  <c r="G40" i="21"/>
  <c r="G42" i="21" s="1"/>
  <c r="M87" i="11"/>
  <c r="G89" i="11" s="1"/>
  <c r="E22" i="1"/>
  <c r="D22" i="1"/>
  <c r="C22" i="1"/>
  <c r="K110" i="18"/>
  <c r="K109" i="18"/>
  <c r="K108" i="18"/>
  <c r="K107" i="18"/>
  <c r="G103" i="18"/>
  <c r="G101" i="18"/>
  <c r="N99" i="18"/>
  <c r="M99" i="18"/>
  <c r="L99" i="18"/>
  <c r="K99" i="18"/>
  <c r="I99" i="18"/>
  <c r="G99" i="18"/>
  <c r="G87" i="18"/>
  <c r="G85" i="18"/>
  <c r="N83" i="18"/>
  <c r="M83" i="18"/>
  <c r="L83" i="18"/>
  <c r="K83" i="18"/>
  <c r="I83" i="18"/>
  <c r="G83" i="18"/>
  <c r="G69" i="18"/>
  <c r="G67" i="18"/>
  <c r="N65" i="18"/>
  <c r="M65" i="18"/>
  <c r="L65" i="18"/>
  <c r="K65" i="18"/>
  <c r="I65" i="18"/>
  <c r="G65" i="18"/>
  <c r="G53" i="18"/>
  <c r="G51" i="18"/>
  <c r="N49" i="18"/>
  <c r="M49" i="18"/>
  <c r="L49" i="18"/>
  <c r="K49" i="18"/>
  <c r="I49" i="18"/>
  <c r="G49" i="18"/>
  <c r="G36" i="18"/>
  <c r="G34" i="18"/>
  <c r="N32" i="18"/>
  <c r="M32" i="18"/>
  <c r="L32" i="18"/>
  <c r="K32" i="18"/>
  <c r="I32" i="18"/>
  <c r="G32" i="18"/>
  <c r="C21" i="1"/>
  <c r="P70" i="19"/>
  <c r="N64" i="19"/>
  <c r="M64" i="19"/>
  <c r="L64" i="19"/>
  <c r="K64" i="19"/>
  <c r="I64" i="19"/>
  <c r="G64" i="19"/>
  <c r="G66" i="19" s="1"/>
  <c r="G68" i="19" s="1"/>
  <c r="N47" i="19"/>
  <c r="M47" i="19"/>
  <c r="L47" i="19"/>
  <c r="K47" i="19"/>
  <c r="I47" i="19"/>
  <c r="P71" i="19" s="1"/>
  <c r="G47" i="19"/>
  <c r="E19" i="1"/>
  <c r="D19" i="1"/>
  <c r="C19" i="1"/>
  <c r="G27" i="17"/>
  <c r="Q45" i="17"/>
  <c r="C20" i="1" s="1"/>
  <c r="N44" i="17"/>
  <c r="M44" i="17"/>
  <c r="L44" i="17"/>
  <c r="K44" i="17"/>
  <c r="I44" i="17"/>
  <c r="G44" i="17"/>
  <c r="Q46" i="15"/>
  <c r="Q45" i="15"/>
  <c r="Q44" i="15"/>
  <c r="Q43" i="15"/>
  <c r="Q97" i="11" l="1"/>
  <c r="D21" i="1"/>
  <c r="G49" i="19"/>
  <c r="G51" i="19" s="1"/>
  <c r="G46" i="17"/>
  <c r="G48" i="17" s="1"/>
  <c r="E10" i="1" l="1"/>
  <c r="N26" i="20"/>
  <c r="M26" i="20"/>
  <c r="Q14" i="20" s="1"/>
  <c r="E9" i="1" s="1"/>
  <c r="L26" i="20"/>
  <c r="K26" i="20"/>
  <c r="I26" i="20"/>
  <c r="Q13" i="20" s="1"/>
  <c r="D9" i="1" s="1"/>
  <c r="G26" i="20"/>
  <c r="Q12" i="20" s="1"/>
  <c r="Q15" i="20" l="1"/>
  <c r="C9" i="1"/>
  <c r="G28" i="20"/>
  <c r="G30" i="20" s="1"/>
  <c r="E14" i="1"/>
  <c r="D14" i="1"/>
  <c r="C14" i="1"/>
  <c r="Q33" i="10"/>
  <c r="Q32" i="10"/>
  <c r="Q31" i="10"/>
  <c r="Q30" i="10"/>
  <c r="E16" i="1"/>
  <c r="D16" i="1"/>
  <c r="C16" i="1"/>
  <c r="Q44" i="12"/>
  <c r="Q43" i="12"/>
  <c r="Q42" i="12"/>
  <c r="Q41" i="12"/>
  <c r="N39" i="12"/>
  <c r="M39" i="12"/>
  <c r="L39" i="12"/>
  <c r="K39" i="12"/>
  <c r="I39" i="12"/>
  <c r="G39" i="12"/>
  <c r="G41" i="12" s="1"/>
  <c r="G43" i="12" s="1"/>
  <c r="I29" i="11"/>
  <c r="Q96" i="11" s="1"/>
  <c r="E13" i="1"/>
  <c r="D13" i="1"/>
  <c r="C13" i="1"/>
  <c r="R26" i="9"/>
  <c r="R25" i="9"/>
  <c r="R24" i="9"/>
  <c r="R23" i="9"/>
  <c r="G25" i="9"/>
  <c r="N23" i="9"/>
  <c r="M23" i="9"/>
  <c r="L23" i="9"/>
  <c r="K23" i="9"/>
  <c r="I23" i="9"/>
  <c r="G23" i="9"/>
  <c r="E12" i="1"/>
  <c r="D12" i="1"/>
  <c r="C12" i="1"/>
  <c r="E11" i="1"/>
  <c r="D11" i="1"/>
  <c r="C11" i="1"/>
  <c r="R54" i="7"/>
  <c r="R53" i="7"/>
  <c r="R52" i="7"/>
  <c r="R51" i="7"/>
  <c r="R48" i="8"/>
  <c r="R49" i="8"/>
  <c r="R47" i="8"/>
  <c r="R46" i="8"/>
  <c r="K40" i="8"/>
  <c r="L40" i="8"/>
  <c r="N40" i="8"/>
  <c r="M40" i="8"/>
  <c r="I40" i="8"/>
  <c r="G40" i="8"/>
  <c r="N55" i="8"/>
  <c r="M55" i="8"/>
  <c r="L55" i="8"/>
  <c r="K55" i="8"/>
  <c r="G55" i="8"/>
  <c r="I55" i="8"/>
  <c r="G57" i="8" l="1"/>
  <c r="G58" i="8" s="1"/>
  <c r="G42" i="8"/>
  <c r="G43" i="8" s="1"/>
  <c r="D10" i="1" l="1"/>
  <c r="C10" i="1"/>
  <c r="R26" i="5"/>
  <c r="R25" i="5"/>
  <c r="R24" i="5"/>
  <c r="R23" i="5"/>
  <c r="E8" i="1"/>
  <c r="D8" i="1"/>
  <c r="C8" i="1"/>
  <c r="N45" i="4"/>
  <c r="M45" i="4"/>
  <c r="L45" i="4"/>
  <c r="K45" i="4"/>
  <c r="I45" i="4"/>
  <c r="G45" i="4"/>
  <c r="G47" i="4" l="1"/>
  <c r="G48" i="4" s="1"/>
  <c r="F8" i="1"/>
  <c r="F9" i="1"/>
  <c r="F10" i="1"/>
  <c r="F11" i="1"/>
  <c r="F12" i="1"/>
  <c r="F13" i="1"/>
  <c r="F14" i="1"/>
  <c r="F16" i="1"/>
  <c r="F17" i="1"/>
  <c r="F18" i="1"/>
  <c r="F19" i="1"/>
  <c r="F22" i="1"/>
  <c r="C5" i="1"/>
  <c r="D5" i="1"/>
  <c r="E5" i="1"/>
  <c r="F5" i="1"/>
  <c r="B5" i="1"/>
  <c r="N29" i="19"/>
  <c r="M29" i="19"/>
  <c r="P72" i="19" s="1"/>
  <c r="L29" i="19"/>
  <c r="K29" i="19"/>
  <c r="I29" i="19"/>
  <c r="G29" i="19"/>
  <c r="G31" i="19" l="1"/>
  <c r="G33" i="19" s="1"/>
  <c r="E21" i="1"/>
  <c r="F21" i="1" s="1"/>
  <c r="P73" i="19"/>
  <c r="N27" i="17" l="1"/>
  <c r="M27" i="17"/>
  <c r="Q47" i="17" s="1"/>
  <c r="E20" i="1" s="1"/>
  <c r="L27" i="17"/>
  <c r="K27" i="17"/>
  <c r="I27" i="17"/>
  <c r="Q46" i="17" s="1"/>
  <c r="Q48" i="17" l="1"/>
  <c r="D20" i="1"/>
  <c r="F20" i="1" s="1"/>
  <c r="G29" i="17"/>
  <c r="G31" i="17" s="1"/>
  <c r="N33" i="15"/>
  <c r="M33" i="15"/>
  <c r="L33" i="15"/>
  <c r="K33" i="15"/>
  <c r="I33" i="15"/>
  <c r="G33" i="15"/>
  <c r="G35" i="15" s="1"/>
  <c r="G37" i="15" s="1"/>
  <c r="N31" i="14"/>
  <c r="M31" i="14"/>
  <c r="L31" i="14"/>
  <c r="K31" i="14"/>
  <c r="I31" i="14"/>
  <c r="G31" i="14"/>
  <c r="G33" i="14" s="1"/>
  <c r="G35" i="14" s="1"/>
  <c r="N23" i="12" l="1"/>
  <c r="M23" i="12"/>
  <c r="L23" i="12"/>
  <c r="K23" i="12"/>
  <c r="I23" i="12"/>
  <c r="G23" i="12"/>
  <c r="G25" i="12" s="1"/>
  <c r="G27" i="12" s="1"/>
  <c r="N87" i="11" l="1"/>
  <c r="K87" i="11"/>
  <c r="G55" i="11"/>
  <c r="N29" i="11"/>
  <c r="L29" i="11"/>
  <c r="K29" i="11"/>
  <c r="G29" i="11"/>
  <c r="Q95" i="11" s="1"/>
  <c r="Q98" i="11" s="1"/>
  <c r="G31" i="11" l="1"/>
  <c r="G33" i="11" s="1"/>
  <c r="D15" i="1"/>
  <c r="G91" i="11"/>
  <c r="E15" i="1"/>
  <c r="N29" i="10"/>
  <c r="M29" i="10"/>
  <c r="L29" i="10"/>
  <c r="I29" i="10"/>
  <c r="G29" i="10"/>
  <c r="C15" i="1" l="1"/>
  <c r="F15" i="1" s="1"/>
  <c r="G31" i="10"/>
  <c r="G33" i="10" s="1"/>
  <c r="G27" i="9"/>
  <c r="N24" i="8" l="1"/>
  <c r="M24" i="8"/>
  <c r="L24" i="8"/>
  <c r="K24" i="8"/>
  <c r="I24" i="8"/>
  <c r="G24" i="8"/>
  <c r="G26" i="8" s="1"/>
  <c r="G27" i="8" s="1"/>
  <c r="N57" i="7" l="1"/>
  <c r="M57" i="7"/>
  <c r="L57" i="7"/>
  <c r="K57" i="7"/>
  <c r="I57" i="7"/>
  <c r="G57" i="7"/>
  <c r="G59" i="7" s="1"/>
  <c r="G61" i="7" s="1"/>
  <c r="G43" i="7"/>
  <c r="G45" i="7" s="1"/>
  <c r="N41" i="7"/>
  <c r="M41" i="7"/>
  <c r="L41" i="7"/>
  <c r="K41" i="7"/>
  <c r="I41" i="7"/>
  <c r="G41" i="7"/>
  <c r="N24" i="7"/>
  <c r="M24" i="7"/>
  <c r="L24" i="7"/>
  <c r="K24" i="7"/>
  <c r="I24" i="7"/>
  <c r="G24" i="7"/>
  <c r="G26" i="7" s="1"/>
  <c r="G28" i="7" s="1"/>
  <c r="G23" i="5" l="1"/>
  <c r="G25" i="5" s="1"/>
  <c r="G27" i="5" s="1"/>
  <c r="I23" i="5"/>
  <c r="K23" i="5"/>
  <c r="L23" i="5"/>
  <c r="N23" i="5"/>
  <c r="G29" i="4" l="1"/>
  <c r="Q35" i="4" s="1"/>
  <c r="I29" i="4"/>
  <c r="Q36" i="4" s="1"/>
  <c r="K29" i="4"/>
  <c r="L29" i="4"/>
  <c r="M29" i="4"/>
  <c r="N29" i="4"/>
  <c r="G31" i="4" l="1"/>
  <c r="G32" i="4" s="1"/>
  <c r="Q37" i="4"/>
  <c r="Q38" i="4"/>
  <c r="N42" i="2"/>
  <c r="M42" i="2"/>
  <c r="L42" i="2"/>
  <c r="K42" i="2"/>
  <c r="I42" i="2"/>
  <c r="G42" i="2"/>
  <c r="G44" i="2" l="1"/>
  <c r="G46" i="2" s="1"/>
  <c r="N55" i="3" l="1"/>
  <c r="M55" i="3"/>
  <c r="L55" i="3"/>
  <c r="K55" i="3"/>
  <c r="I55" i="3"/>
  <c r="G55" i="3"/>
  <c r="N40" i="3"/>
  <c r="M40" i="3"/>
  <c r="L40" i="3"/>
  <c r="K40" i="3"/>
  <c r="I40" i="3"/>
  <c r="G40" i="3"/>
  <c r="N25" i="3"/>
  <c r="M25" i="3"/>
  <c r="R47" i="3" s="1"/>
  <c r="E7" i="1" s="1"/>
  <c r="L25" i="3"/>
  <c r="K25" i="3"/>
  <c r="I25" i="3"/>
  <c r="R46" i="3" s="1"/>
  <c r="D7" i="1" s="1"/>
  <c r="G25" i="3"/>
  <c r="R45" i="3" s="1"/>
  <c r="G57" i="3" l="1"/>
  <c r="G59" i="3" s="1"/>
  <c r="R48" i="3"/>
  <c r="C7" i="1"/>
  <c r="F7" i="1" s="1"/>
  <c r="G42" i="3"/>
  <c r="G44" i="3" s="1"/>
  <c r="G27" i="3"/>
  <c r="G29" i="3" s="1"/>
  <c r="N26" i="2"/>
  <c r="M26" i="2"/>
  <c r="R37" i="2" s="1"/>
  <c r="E6" i="1" s="1"/>
  <c r="E23" i="1" s="1"/>
  <c r="L26" i="2"/>
  <c r="K26" i="2"/>
  <c r="I26" i="2"/>
  <c r="R36" i="2" s="1"/>
  <c r="D6" i="1" s="1"/>
  <c r="D23" i="1" s="1"/>
  <c r="G26" i="2"/>
  <c r="G28" i="2" l="1"/>
  <c r="G30" i="2" s="1"/>
  <c r="R35" i="2"/>
  <c r="C6" i="1" l="1"/>
  <c r="R38" i="2"/>
  <c r="F6" i="1" l="1"/>
  <c r="F23" i="1" s="1"/>
  <c r="C23" i="1"/>
</calcChain>
</file>

<file path=xl/sharedStrings.xml><?xml version="1.0" encoding="utf-8"?>
<sst xmlns="http://schemas.openxmlformats.org/spreadsheetml/2006/main" count="2554" uniqueCount="779">
  <si>
    <t>TELEVISIÓN METROPOLITANA, S.A. DE C.V.- CANAL 22</t>
  </si>
  <si>
    <t>GUÍA SIMPLE DE ARCHIVOS 2018</t>
  </si>
  <si>
    <t>SERIES DOCUMENTALES</t>
  </si>
  <si>
    <t>IDENTIFICACIÓN</t>
  </si>
  <si>
    <t>CONTEXTO</t>
  </si>
  <si>
    <t>DESCRIPCIÓN</t>
  </si>
  <si>
    <t>CÓDIGO ANTERIOR</t>
  </si>
  <si>
    <t>CÓDIGO ACTUAL</t>
  </si>
  <si>
    <t xml:space="preserve">NOMBRE DE LA SERIE ANTERIOR </t>
  </si>
  <si>
    <t>NOMBRE DE LA SERIE ACTUAL</t>
  </si>
  <si>
    <t>DESCRIPCIÓN DE LA SERIE</t>
  </si>
  <si>
    <t>ARCHIVOS</t>
  </si>
  <si>
    <t>TRANSFERENCIAS (VOLUMEN TOTAL DE EXP.)</t>
  </si>
  <si>
    <t>TRÁMITE</t>
  </si>
  <si>
    <t>CONCENTRACIÓN</t>
  </si>
  <si>
    <t>HISTÓRICO</t>
  </si>
  <si>
    <t>PRIM.</t>
  </si>
  <si>
    <t>SECUNDARIAS</t>
  </si>
  <si>
    <t>FECHAS</t>
  </si>
  <si>
    <t>VOLUMEN TOTAL EXPEDIENTES</t>
  </si>
  <si>
    <t>BAJA</t>
  </si>
  <si>
    <t>9C.16</t>
  </si>
  <si>
    <t>Reconocimientos a Canal 22</t>
  </si>
  <si>
    <t xml:space="preserve">Invitaciones y Felicitaciones </t>
  </si>
  <si>
    <t>Documentación en la que se invita, reconoce y agradece la labor de Canal 22</t>
  </si>
  <si>
    <t>N/A</t>
  </si>
  <si>
    <t>Participación en Órganos Interinstitucionales</t>
  </si>
  <si>
    <t>Participación del Director General en Organizaciones externas a Canal 22</t>
  </si>
  <si>
    <t>2005-2008</t>
  </si>
  <si>
    <t>Invitaciones, Felicitaciones y Agradecimientos a Canal 22</t>
  </si>
  <si>
    <t>2013-2014</t>
  </si>
  <si>
    <t>10C.15</t>
  </si>
  <si>
    <t>Entrega - Recepción</t>
  </si>
  <si>
    <t>Acta Entrega-Recepción</t>
  </si>
  <si>
    <t>SUBTOTAL VOLUMEN DE EXPEDIENTES</t>
  </si>
  <si>
    <t>TOTAL VOLUMEN DE EXPEDIENTES</t>
  </si>
  <si>
    <t>TOTAL VOLUMEN DE EXPEDIENTES VIGENTES</t>
  </si>
  <si>
    <t>GUÍA SIMPLE DE ARCHIVOS</t>
  </si>
  <si>
    <t>SERIES DOCUMENTALES  2019</t>
  </si>
  <si>
    <t>2S.2</t>
  </si>
  <si>
    <t>3S/1</t>
  </si>
  <si>
    <t>2S.3</t>
  </si>
  <si>
    <t>2010-2012</t>
  </si>
  <si>
    <t>2016-2019</t>
  </si>
  <si>
    <t>3S/3</t>
  </si>
  <si>
    <t>3C.20</t>
  </si>
  <si>
    <t>2004-2010</t>
  </si>
  <si>
    <t>3S/4</t>
  </si>
  <si>
    <t>2007-2016</t>
  </si>
  <si>
    <r>
      <t xml:space="preserve">TITULAR DE LA UNIDAD ADMINISTRATIVA: </t>
    </r>
    <r>
      <rPr>
        <sz val="8"/>
        <rFont val="Arial"/>
        <family val="2"/>
      </rPr>
      <t>Lic. Alfredo Marrón Santander</t>
    </r>
  </si>
  <si>
    <r>
      <t xml:space="preserve">ÁREA DE PROCEDENCIA DEL ARCHIVO: </t>
    </r>
    <r>
      <rPr>
        <sz val="8"/>
        <rFont val="Arial"/>
        <family val="2"/>
      </rPr>
      <t>Subdirección General de Producción y Programación</t>
    </r>
  </si>
  <si>
    <r>
      <t xml:space="preserve">UNIDAD ADMINISTRATIVA:  </t>
    </r>
    <r>
      <rPr>
        <sz val="8"/>
        <rFont val="Arial"/>
        <family val="2"/>
      </rPr>
      <t>Subdirección General de Producción y Programación</t>
    </r>
  </si>
  <si>
    <r>
      <t xml:space="preserve">TITULAR DEL ARCHIVO DE TRÁMITE: </t>
    </r>
    <r>
      <rPr>
        <sz val="8"/>
        <rFont val="Arial"/>
        <family val="2"/>
      </rPr>
      <t>Ma. de Lourdes Miranda González</t>
    </r>
  </si>
  <si>
    <r>
      <t xml:space="preserve">CARGO: </t>
    </r>
    <r>
      <rPr>
        <sz val="8"/>
        <rFont val="Arial"/>
        <family val="2"/>
      </rPr>
      <t xml:space="preserve">Jefa del Departamento de Vinculación y Enlace </t>
    </r>
  </si>
  <si>
    <r>
      <t xml:space="preserve">CORREO ELECTRÓNICO: </t>
    </r>
    <r>
      <rPr>
        <sz val="8"/>
        <rFont val="Arial"/>
        <family val="2"/>
      </rPr>
      <t>lourdes.miranda@canal22.org,mx</t>
    </r>
  </si>
  <si>
    <r>
      <t xml:space="preserve">FONDO: </t>
    </r>
    <r>
      <rPr>
        <sz val="8"/>
        <rFont val="Arial"/>
        <family val="2"/>
      </rPr>
      <t xml:space="preserve">TVM C22 Televisión Metropolitana, S.A. de C.V. </t>
    </r>
  </si>
  <si>
    <r>
      <t xml:space="preserve">PERIODO QUE ABARCA TODA LA INFORMACIÓN: </t>
    </r>
    <r>
      <rPr>
        <sz val="8"/>
        <rFont val="Arial"/>
        <family val="2"/>
      </rPr>
      <t>1996-2019</t>
    </r>
  </si>
  <si>
    <t>Representación y Negociaciones ante empresas e Instituciones Televisivas</t>
  </si>
  <si>
    <t>Colaboración y Apoyo de Canal 22 a diferentes actividades Culturales</t>
  </si>
  <si>
    <t>Representación del Gobierno como medio público en el extranjero</t>
  </si>
  <si>
    <t>Vinculación Cultural con Instituciones</t>
  </si>
  <si>
    <t>Comisiones Naciones y Extranjeras</t>
  </si>
  <si>
    <t>Asuntos Internacionales</t>
  </si>
  <si>
    <r>
      <t xml:space="preserve">SECCIÓN:  </t>
    </r>
    <r>
      <rPr>
        <sz val="8"/>
        <rFont val="Arial"/>
        <family val="2"/>
      </rPr>
      <t>3S Imagen Corporativa y Comercialización</t>
    </r>
  </si>
  <si>
    <t>AT</t>
  </si>
  <si>
    <t>AC</t>
  </si>
  <si>
    <t>baja</t>
  </si>
  <si>
    <t>Tatal</t>
  </si>
  <si>
    <t>1996-2016</t>
  </si>
  <si>
    <t>GUÍA SIMPLE DE ARCHIVOS 2019</t>
  </si>
  <si>
    <t>2005-2011</t>
  </si>
  <si>
    <r>
      <t xml:space="preserve">PERIODO QUE ABARCA TODA LA INFORMACIÓN: </t>
    </r>
    <r>
      <rPr>
        <sz val="8"/>
        <rFont val="Arial"/>
        <family val="2"/>
      </rPr>
      <t>2019</t>
    </r>
  </si>
  <si>
    <t>BAJAS</t>
  </si>
  <si>
    <t>TOTAL</t>
  </si>
  <si>
    <t>Auditorías realizadas por el OIC y externos</t>
  </si>
  <si>
    <t xml:space="preserve">Auditorías </t>
  </si>
  <si>
    <t>10C.3</t>
  </si>
  <si>
    <t xml:space="preserve">2018-2019 </t>
  </si>
  <si>
    <t xml:space="preserve">Producciones propias, comerciales, noticieros, reportajes y eventos especiales </t>
  </si>
  <si>
    <t xml:space="preserve">Producción de programas de televisión </t>
  </si>
  <si>
    <t xml:space="preserve">Realización de producciones internas / Realización de coproducciones y Eventos especiales </t>
  </si>
  <si>
    <t xml:space="preserve">2S.1 </t>
  </si>
  <si>
    <t>2S.4.1 / 2S.4.3</t>
  </si>
  <si>
    <t>2003-2011</t>
  </si>
  <si>
    <t>2013-2016</t>
  </si>
  <si>
    <t>Producción de spots para instituciones públicas</t>
  </si>
  <si>
    <t>Comerciales</t>
  </si>
  <si>
    <t>Realización de Producciones Comerciales</t>
  </si>
  <si>
    <t>2S.4.2</t>
  </si>
  <si>
    <t>2013-2015</t>
  </si>
  <si>
    <t>Programas producidos por Canal 22 con la participación de otras instituciones y cobertura a diferentes festivales y eventos artísticos y culturales</t>
  </si>
  <si>
    <t>Coproducciones y Eventos Especiales</t>
  </si>
  <si>
    <t>Realización de Coproducciones y Eventos Especiales</t>
  </si>
  <si>
    <t>2S.4.3</t>
  </si>
  <si>
    <t>2002-2012</t>
  </si>
  <si>
    <t>2013-2018</t>
  </si>
  <si>
    <t>Cobertura de Canal 22 a diferentes festivales y eventos artísticos y culturales</t>
  </si>
  <si>
    <t>Eventos Especiales</t>
  </si>
  <si>
    <t>Programas producidos por Canal 22 con la participación de otras instituciones</t>
  </si>
  <si>
    <t>Realización de Coproducciones</t>
  </si>
  <si>
    <t>2.4.3</t>
  </si>
  <si>
    <t>1993-2012</t>
  </si>
  <si>
    <t>Programas de producción propia de Canal 22</t>
  </si>
  <si>
    <t>Realización de Producciones no Comerciales</t>
  </si>
  <si>
    <t>Realización de Producciones Internas</t>
  </si>
  <si>
    <t>2S.4.1</t>
  </si>
  <si>
    <t>1999-2012</t>
  </si>
  <si>
    <t>Proyectos para serie de televisión en sus diferentes géneros que son presentados por personas físicas para su autorización y, en su caso, realización</t>
  </si>
  <si>
    <t>Programas y Proyectos en la Materia</t>
  </si>
  <si>
    <t>Proyectos de Producción Audiovisual de Personas Físicas</t>
  </si>
  <si>
    <r>
      <t xml:space="preserve">PERIODO QUE ABARCA TODA LA INFORMACIÓN:  </t>
    </r>
    <r>
      <rPr>
        <sz val="8"/>
        <rFont val="Arial"/>
        <family val="2"/>
      </rPr>
      <t>1993-2019</t>
    </r>
  </si>
  <si>
    <r>
      <t xml:space="preserve">SECCIÓN: </t>
    </r>
    <r>
      <rPr>
        <sz val="8"/>
        <rFont val="Arial"/>
        <family val="2"/>
      </rPr>
      <t xml:space="preserve">2S Producción, Programación, Transmisión e Ingeniería </t>
    </r>
  </si>
  <si>
    <r>
      <t xml:space="preserve">FONDO:  </t>
    </r>
    <r>
      <rPr>
        <sz val="8"/>
        <rFont val="Arial"/>
        <family val="2"/>
      </rPr>
      <t>TVM C22 Televisión Metropolitana, S.A. de C.V.- CANAL 22</t>
    </r>
  </si>
  <si>
    <r>
      <t>CORREO ELECTRÓNICO:</t>
    </r>
    <r>
      <rPr>
        <sz val="8"/>
        <rFont val="Arial"/>
        <family val="2"/>
      </rPr>
      <t xml:space="preserve"> linda.taboada@canal22.org</t>
    </r>
  </si>
  <si>
    <r>
      <t>CARGO:</t>
    </r>
    <r>
      <rPr>
        <sz val="8"/>
        <rFont val="Arial"/>
        <family val="2"/>
      </rPr>
      <t xml:space="preserve"> Secretaria de Gerente</t>
    </r>
  </si>
  <si>
    <r>
      <t xml:space="preserve">TITULAR DEL ARCHIVO DE TRÁMITE: </t>
    </r>
    <r>
      <rPr>
        <sz val="8"/>
        <rFont val="Arial"/>
        <family val="2"/>
      </rPr>
      <t>Linda Guadalupe Taboada Kaselin</t>
    </r>
  </si>
  <si>
    <r>
      <t xml:space="preserve">ÁREAS DE PROCEDENCIA DEL ARCHIVO: </t>
    </r>
    <r>
      <rPr>
        <sz val="8"/>
        <rFont val="Arial"/>
        <family val="2"/>
      </rPr>
      <t>Dirección de Producción</t>
    </r>
  </si>
  <si>
    <r>
      <t xml:space="preserve">UNIDAD ADMINISTRATIVA: </t>
    </r>
    <r>
      <rPr>
        <sz val="8"/>
        <rFont val="Arial"/>
        <family val="2"/>
      </rPr>
      <t xml:space="preserve">Dirección de Programación </t>
    </r>
  </si>
  <si>
    <t>2005-2012</t>
  </si>
  <si>
    <t>2015-2019</t>
  </si>
  <si>
    <t xml:space="preserve">Control de contratos y convenios para la  adquisición de materiales, pases y vigencias </t>
  </si>
  <si>
    <t xml:space="preserve">Intercambios programáticos de televisión </t>
  </si>
  <si>
    <t xml:space="preserve">Intercambios programáticos  para la Señal Internacional </t>
  </si>
  <si>
    <t>11S/3</t>
  </si>
  <si>
    <t xml:space="preserve">PERIODO QUE ABARCA TODA LA INFORMACIÓN: </t>
  </si>
  <si>
    <t xml:space="preserve">2S Producción, Programación, transmisión e Ingenieria  </t>
  </si>
  <si>
    <t xml:space="preserve">SECCIÓN: </t>
  </si>
  <si>
    <r>
      <t xml:space="preserve">FONDO: </t>
    </r>
    <r>
      <rPr>
        <sz val="8"/>
        <rFont val="Arial"/>
        <family val="2"/>
      </rPr>
      <t>TVM C22 Televisión Metropolitana, S.A. de C.V.- CANAL 22</t>
    </r>
  </si>
  <si>
    <r>
      <t xml:space="preserve">CORREO ELECTRÓNICO: </t>
    </r>
    <r>
      <rPr>
        <sz val="8"/>
        <rFont val="Arial"/>
        <family val="2"/>
      </rPr>
      <t>veronica.alberto@canal22.org.mx</t>
    </r>
  </si>
  <si>
    <r>
      <t>CARGO:</t>
    </r>
    <r>
      <rPr>
        <sz val="8"/>
        <rFont val="Arial"/>
        <family val="2"/>
      </rPr>
      <t xml:space="preserve"> Analista-capturista</t>
    </r>
  </si>
  <si>
    <r>
      <t xml:space="preserve">TITULAR DEL ARCHIVO DE TRÁMITE:  </t>
    </r>
    <r>
      <rPr>
        <sz val="8"/>
        <rFont val="Arial"/>
        <family val="2"/>
      </rPr>
      <t>Verónica Monserrat Alberto Ríos</t>
    </r>
  </si>
  <si>
    <r>
      <t xml:space="preserve">ÁREAS DE PROCEDENCIA DEL ARCHIVO: </t>
    </r>
    <r>
      <rPr>
        <sz val="8"/>
        <rFont val="Arial"/>
        <family val="2"/>
      </rPr>
      <t>Subdirección General de Producción y Programación -Dirección de Canal Internacional</t>
    </r>
  </si>
  <si>
    <r>
      <t xml:space="preserve">TITULAR DE LA UNIDAD ADMINISTRATIVA: </t>
    </r>
    <r>
      <rPr>
        <sz val="8"/>
        <rFont val="Arial"/>
        <family val="2"/>
      </rPr>
      <t xml:space="preserve"> Lic. Orissa Castellanos Rodríguez </t>
    </r>
  </si>
  <si>
    <r>
      <t>UNIDAD ADMINISTRATIVA:</t>
    </r>
    <r>
      <rPr>
        <sz val="8"/>
        <rFont val="Arial"/>
        <family val="2"/>
      </rPr>
      <t xml:space="preserve"> Dirección de Canal Internacional y Distribución de la Señal</t>
    </r>
  </si>
  <si>
    <r>
      <t xml:space="preserve">UNIDAD ADMINISTRATIVA: </t>
    </r>
    <r>
      <rPr>
        <sz val="8"/>
        <rFont val="Arial"/>
        <family val="2"/>
      </rPr>
      <t xml:space="preserve"> Subdirección General Técnica y Operativa </t>
    </r>
  </si>
  <si>
    <r>
      <t xml:space="preserve">TITULAR DE LA UNIDAD ADMINISTRATIVA: </t>
    </r>
    <r>
      <rPr>
        <sz val="8"/>
        <rFont val="Arial"/>
        <family val="2"/>
      </rPr>
      <t>Ing. Raúl Yau Mendoza</t>
    </r>
  </si>
  <si>
    <r>
      <t xml:space="preserve">ÁREAS DE PROCEDENCIA DEL ARCHIVO: </t>
    </r>
    <r>
      <rPr>
        <sz val="8"/>
        <rFont val="Arial"/>
        <family val="2"/>
      </rPr>
      <t xml:space="preserve">Subdirección General Técnica y Operativa </t>
    </r>
  </si>
  <si>
    <r>
      <t xml:space="preserve">TITULAR DEL ARCHIVO DE TRÁMITE: </t>
    </r>
    <r>
      <rPr>
        <sz val="8"/>
        <rFont val="Arial"/>
        <family val="2"/>
      </rPr>
      <t>Sandra Alvarez Luna</t>
    </r>
  </si>
  <si>
    <r>
      <t>CARGO:</t>
    </r>
    <r>
      <rPr>
        <sz val="8"/>
        <rFont val="Arial"/>
        <family val="2"/>
      </rPr>
      <t xml:space="preserve"> Secretaria de la Subdirección General Técnica y Operativa </t>
    </r>
  </si>
  <si>
    <r>
      <t xml:space="preserve">CORREO ELECTRÓNICO: </t>
    </r>
    <r>
      <rPr>
        <sz val="8"/>
        <rFont val="Arial"/>
        <family val="2"/>
      </rPr>
      <t>sandra.alvarez@canal22.org.mx</t>
    </r>
  </si>
  <si>
    <t>4S. Transmisión e Ingeniería</t>
  </si>
  <si>
    <t>2002-2018</t>
  </si>
  <si>
    <t>4S.1</t>
  </si>
  <si>
    <t>Cumplimiento de informes de Técnica y Operaciones</t>
  </si>
  <si>
    <t xml:space="preserve">Disposiciones en Materia de Transmisión e Ingeniería </t>
  </si>
  <si>
    <t>Esta serie contiene informes para dar cumplimiento a las auditorias realizadas por el Órgano Interno de Control, asi como informes de la Subdirección General Técnica y Operativa.</t>
  </si>
  <si>
    <t>2009-2016</t>
  </si>
  <si>
    <t>Programas y Proyectos</t>
  </si>
  <si>
    <t>Esta serie contiene los proyectos relacionados con la digitalización de equipo, así como las propuestas de repetidoras en algunos estados de la República Mexicana.</t>
  </si>
  <si>
    <t>2012-2018</t>
  </si>
  <si>
    <t>2002-2011</t>
  </si>
  <si>
    <t>10C Control de Auditorias de Actividades Públicas</t>
  </si>
  <si>
    <t>2018-2019</t>
  </si>
  <si>
    <t xml:space="preserve">Disposiciones en Materia de Transmisión e Ingenieria </t>
  </si>
  <si>
    <t xml:space="preserve">Esta serie contiene informes para dar cumplimiento a las audoitorias realizadas por el Órgano Interno de Control. </t>
  </si>
  <si>
    <t>Entrega-Recepción</t>
  </si>
  <si>
    <t>Esta serie contiene información de la entrega de cargo de servidores públicos.</t>
  </si>
  <si>
    <t>6C Recursos Materiales y Obra Pública</t>
  </si>
  <si>
    <t>2014-2017</t>
  </si>
  <si>
    <t>6C.6</t>
  </si>
  <si>
    <t xml:space="preserve">Control de Contratos </t>
  </si>
  <si>
    <t xml:space="preserve">Esta serie contiene  informes de los servicios realizados y trámites de  pago para dar cumplimiento a los contratos formalizados. </t>
  </si>
  <si>
    <r>
      <t xml:space="preserve">UNIDAD ADMINISTRATIVA:  </t>
    </r>
    <r>
      <rPr>
        <sz val="8"/>
        <rFont val="Arial"/>
        <family val="2"/>
      </rPr>
      <t>Subdirección General Técnica y Operativa</t>
    </r>
  </si>
  <si>
    <r>
      <t xml:space="preserve">TITULAR DE LA UNIDAD ADMINISTRATIVA: </t>
    </r>
    <r>
      <rPr>
        <sz val="8"/>
        <rFont val="Arial"/>
        <family val="2"/>
      </rPr>
      <t xml:space="preserve"> Ing. Juvenal Tirado Torres </t>
    </r>
  </si>
  <si>
    <r>
      <t>ÁREAS DE PROCEDENCIA DEL ARCHIVO:</t>
    </r>
    <r>
      <rPr>
        <sz val="8"/>
        <rFont val="Arial"/>
        <family val="2"/>
      </rPr>
      <t xml:space="preserve"> Dirección de Transmisiones</t>
    </r>
  </si>
  <si>
    <r>
      <t xml:space="preserve">TITULAR DEL ARCHIVO DE TRÁMITE:   </t>
    </r>
    <r>
      <rPr>
        <sz val="8"/>
        <rFont val="Arial"/>
        <family val="2"/>
      </rPr>
      <t xml:space="preserve"> Marisela Nava Quezada</t>
    </r>
    <r>
      <rPr>
        <b/>
        <sz val="8"/>
        <rFont val="Arial"/>
        <family val="2"/>
      </rPr>
      <t xml:space="preserve"> </t>
    </r>
  </si>
  <si>
    <r>
      <t>CARGO:</t>
    </r>
    <r>
      <rPr>
        <sz val="8"/>
        <rFont val="Arial"/>
        <family val="2"/>
      </rPr>
      <t xml:space="preserve"> Secretaria de Director </t>
    </r>
  </si>
  <si>
    <r>
      <t xml:space="preserve">CORREO ELECTRÓNICO: </t>
    </r>
    <r>
      <rPr>
        <sz val="8"/>
        <rFont val="Arial"/>
        <family val="2"/>
      </rPr>
      <t>mnava@canal22.org.mx</t>
    </r>
  </si>
  <si>
    <r>
      <t xml:space="preserve">PERIODO QUE ABARCA TODA LA INFORMACIÓN: </t>
    </r>
    <r>
      <rPr>
        <sz val="8"/>
        <rFont val="Arial"/>
        <family val="2"/>
      </rPr>
      <t>1990 al 2019</t>
    </r>
  </si>
  <si>
    <t>Disposiciones en materia de Transmisión e Ingeniería</t>
  </si>
  <si>
    <t>Es la serie que contiene informes solicitados a esta Subdirección General por las diferentes áreas internas de la televisora, para que a su vez esta información sea reportada a las diversas dependencias.</t>
  </si>
  <si>
    <t>2015-2017</t>
  </si>
  <si>
    <t>4S.2</t>
  </si>
  <si>
    <t>Documentación Técnica</t>
  </si>
  <si>
    <t>Es la serie que contiene diversos trámites ante el I.F.T. de documentación técnica como boletas de estadística  anual, Pago de derechos de usos de Frecuencias, Licitaciones Públicas registro de pruebas de comportamiento levantamientos topográficos de la Estación Transmisora y Casa Habitación del Cerro del Chiquihuite.</t>
  </si>
  <si>
    <t xml:space="preserve"> </t>
  </si>
  <si>
    <t>8S/3</t>
  </si>
  <si>
    <t>Reportes de Operaciones</t>
  </si>
  <si>
    <t>Es la Serie que contiene los reportes de monitoreo operación  de la Transmisión, así como calendario y Bitácoras de Mantenimiento Preventivo y correctivo de los equipos.</t>
  </si>
  <si>
    <t>2017-2018</t>
  </si>
  <si>
    <t>2009 al 2013</t>
  </si>
  <si>
    <t>8S/1</t>
  </si>
  <si>
    <t>4S.4</t>
  </si>
  <si>
    <t>Servicios de Transmisiones Televisivas</t>
  </si>
  <si>
    <t>Servicios técnicos y operativos</t>
  </si>
  <si>
    <t>Contiene los oficios  y reportes en donde las áreas solicitan servicios para; scouting, conducción, Transmisión, Enlaces de Microondas, Fibra Óptica y Enlace Satelital, asimismo copiados estudios, islas de Edición, Postproducción, Sistemas portátiles derivados de las grabaciones  de los diferentes programas.</t>
  </si>
  <si>
    <t>2009 al 2015</t>
  </si>
  <si>
    <t>Es la Serie que contiene  acuses de contratos que se formalizaron con diferentes   Empresas derivado de los distintos procesos de las necesidades tecnicas de la  Direccion de Transmisiones</t>
  </si>
  <si>
    <t xml:space="preserve">Entrega-Recepción </t>
  </si>
  <si>
    <t>Recepcion y Entrega del Acta Admva denomindada entrega recepcion de la SGTO.</t>
  </si>
  <si>
    <t xml:space="preserve">                                                              TOTAL VOLUMEN DE EXPEDIENTES VIGENTES </t>
  </si>
  <si>
    <r>
      <t xml:space="preserve">UNIDAD ADMINISTRATIVA: </t>
    </r>
    <r>
      <rPr>
        <sz val="8"/>
        <rFont val="Arial"/>
        <family val="2"/>
      </rPr>
      <t>Subdirección General Técnica y Operativa</t>
    </r>
  </si>
  <si>
    <r>
      <t xml:space="preserve">TITULAR DE LA UNIDAD ADMINISTRATIVA:  </t>
    </r>
    <r>
      <rPr>
        <sz val="8"/>
        <rFont val="Arial"/>
        <family val="2"/>
      </rPr>
      <t>Luterbio Sánchez Estupiñan</t>
    </r>
  </si>
  <si>
    <r>
      <t xml:space="preserve">ÁREAS DE PROCEDENCIA DEL ARCHIVO:  </t>
    </r>
    <r>
      <rPr>
        <sz val="8"/>
        <rFont val="Arial"/>
        <family val="2"/>
      </rPr>
      <t xml:space="preserve">Dirección de Ingeniería y Operaciones </t>
    </r>
  </si>
  <si>
    <r>
      <t xml:space="preserve">TITULAR DEL ARCHIVO DE TRÁMITE:  </t>
    </r>
    <r>
      <rPr>
        <sz val="8"/>
        <rFont val="Arial"/>
        <family val="2"/>
      </rPr>
      <t>María Guadalupe Rangel Nájera</t>
    </r>
  </si>
  <si>
    <r>
      <t>CARGO:</t>
    </r>
    <r>
      <rPr>
        <sz val="8"/>
        <rFont val="Arial"/>
        <family val="2"/>
      </rPr>
      <t xml:space="preserve">  Secretaria de Dirección </t>
    </r>
  </si>
  <si>
    <r>
      <t xml:space="preserve">CORREO ELECTRÓNICO:  </t>
    </r>
    <r>
      <rPr>
        <sz val="8"/>
        <rFont val="Arial"/>
        <family val="2"/>
      </rPr>
      <t>guadalupe.rangel@canal22.org.mx</t>
    </r>
  </si>
  <si>
    <r>
      <t xml:space="preserve">PERIODO QUE ABARCA TODA LA INFORMACIÓN:  </t>
    </r>
    <r>
      <rPr>
        <sz val="8"/>
        <rFont val="Arial"/>
        <family val="2"/>
      </rPr>
      <t>2004-2019</t>
    </r>
  </si>
  <si>
    <t>Servicios Técnicos Operativos</t>
  </si>
  <si>
    <t>Contiene los reportes de copiados, estudios, postproducciones, sistemas portátiles, derivados de los diferentes programas.</t>
  </si>
  <si>
    <t>2017-2019</t>
  </si>
  <si>
    <t>6S/1</t>
  </si>
  <si>
    <t>Negociaciones Comerciales</t>
  </si>
  <si>
    <t xml:space="preserve">Es cuando dos partes cliente - proveedor realizan una negociación con base en acuerdos y reglas a cumplir.
</t>
  </si>
  <si>
    <t>1993-2014</t>
  </si>
  <si>
    <t>Ventas Comerciales</t>
  </si>
  <si>
    <t xml:space="preserve">Son ingresos que la empresa refleja de acuerdo a las ventas que genera, en base a los programas propios y copiados.
</t>
  </si>
  <si>
    <t>Ventas Comerciales y Otros Ingresos</t>
  </si>
  <si>
    <t>3S/5</t>
  </si>
  <si>
    <t xml:space="preserve">Estudios y Análisis de Audiencia </t>
  </si>
  <si>
    <t xml:space="preserve">Es resultado de estudios y audiencia de la programación, la cual se obtiene de diversas fuentes.
</t>
  </si>
  <si>
    <t>3S/6</t>
  </si>
  <si>
    <t>Cortesía de Publicidad en Guía o Spoteo</t>
  </si>
  <si>
    <t xml:space="preserve">Son peticiones solicitadas al Director General para el apoyo promocional Cultural o a Instituciones con bajos recursos, las cuales son realizadas sin ningún costo.
</t>
  </si>
  <si>
    <t>1993-2017</t>
  </si>
  <si>
    <t>3S.3</t>
  </si>
  <si>
    <t xml:space="preserve">Cortesía de Publicidad </t>
  </si>
  <si>
    <t>3S/7</t>
  </si>
  <si>
    <t xml:space="preserve">Tarifas Comerciales </t>
  </si>
  <si>
    <t xml:space="preserve">Tabla donde se reflejan los costos a utilizar para la compra publicitaria de spots y anuncios en guía.
</t>
  </si>
  <si>
    <t>1993-2015</t>
  </si>
  <si>
    <t>6S/6</t>
  </si>
  <si>
    <t>Cumplimiento de informes de comercialización</t>
  </si>
  <si>
    <t>Dar seguimiento y respuesta a solicitudes de otras áreas donde se reflejan informes fundamentales para la televisora</t>
  </si>
  <si>
    <r>
      <t xml:space="preserve">UNIDAD ADMINISTRATIVA: </t>
    </r>
    <r>
      <rPr>
        <sz val="8"/>
        <rFont val="Arial"/>
        <family val="2"/>
      </rPr>
      <t xml:space="preserve">Dirección de Imagen Coorporativa </t>
    </r>
  </si>
  <si>
    <r>
      <t xml:space="preserve">TITULAR DE LA UNIDAD ADMINISTRATIVA: </t>
    </r>
    <r>
      <rPr>
        <sz val="8"/>
        <rFont val="Arial"/>
        <family val="2"/>
      </rPr>
      <t>Teresa Gaspar Villarías</t>
    </r>
  </si>
  <si>
    <t xml:space="preserve">ÁREAS DE PROCEDENCIA DEL ARCHIVO: </t>
  </si>
  <si>
    <t>Gerencia de Comunicación Social</t>
  </si>
  <si>
    <t xml:space="preserve">Gerencia de Promoción e Igamen </t>
  </si>
  <si>
    <t>Gerencia de Diseño Gráfico</t>
  </si>
  <si>
    <r>
      <t xml:space="preserve">TITULAR DEL ARCHIVO DE TRÁMITE: </t>
    </r>
    <r>
      <rPr>
        <sz val="8"/>
        <rFont val="Arial"/>
        <family val="2"/>
      </rPr>
      <t>Blanca Nancy Moreno Fuentes</t>
    </r>
  </si>
  <si>
    <r>
      <t>CARGO:</t>
    </r>
    <r>
      <rPr>
        <sz val="8"/>
        <rFont val="Arial"/>
        <family val="2"/>
      </rPr>
      <t xml:space="preserve"> Asistente de la Dirección </t>
    </r>
  </si>
  <si>
    <r>
      <t xml:space="preserve">CORREO ELECTRÓNICO: </t>
    </r>
    <r>
      <rPr>
        <sz val="8"/>
        <rFont val="Arial"/>
        <family val="2"/>
      </rPr>
      <t>nancy.moreno@canal22.org.mx</t>
    </r>
  </si>
  <si>
    <r>
      <t xml:space="preserve">FONDO: </t>
    </r>
    <r>
      <rPr>
        <sz val="8"/>
        <rFont val="Arial"/>
        <family val="2"/>
      </rPr>
      <t>TVM C22 Televisión Metropolitana, S.A. de C.V.- Canal 22</t>
    </r>
  </si>
  <si>
    <r>
      <t xml:space="preserve">PERIODO QUE ABARCA TODA LA INFORMACIÓN: </t>
    </r>
    <r>
      <rPr>
        <sz val="8"/>
        <rFont val="Arial"/>
        <family val="2"/>
      </rPr>
      <t>2006 - 20019</t>
    </r>
  </si>
  <si>
    <t xml:space="preserve">Difusión Publicitaria </t>
  </si>
  <si>
    <t>Contiene los trámites para la realización de los contratos de intercambio de difusión publicitaria.</t>
  </si>
  <si>
    <t>2008-2016</t>
  </si>
  <si>
    <t>Sesiones del comité de autorregulación ética de la defensoría del televidente</t>
  </si>
  <si>
    <t>Sesiones, acuerdos y reportes dados por la defensoría del televidente al comité de ética.</t>
  </si>
  <si>
    <t>2007-2015</t>
  </si>
  <si>
    <t>5S/1</t>
  </si>
  <si>
    <t xml:space="preserve">Disposiciones en materia de Imagen Corporativa </t>
  </si>
  <si>
    <t>Contiene informes solicitados por las diferentes áreas internas y entidades externas.</t>
  </si>
  <si>
    <t>2006-2016</t>
  </si>
  <si>
    <t>13S/3</t>
  </si>
  <si>
    <t>Participación a los diferentes Comités donde se involucra la Dirección de Imagen Corporativa.</t>
  </si>
  <si>
    <t>2006-2014</t>
  </si>
  <si>
    <r>
      <t xml:space="preserve">ÁREAS DE PROCEDENCIA DEL ARCHIVO: </t>
    </r>
    <r>
      <rPr>
        <sz val="8"/>
        <rFont val="Arial"/>
        <family val="2"/>
      </rPr>
      <t xml:space="preserve"> Dirección de Imagen Corporativa </t>
    </r>
  </si>
  <si>
    <t xml:space="preserve">10C  Control y Auditoría de Actividades Públicas </t>
  </si>
  <si>
    <r>
      <t xml:space="preserve">PERIODO QUE ABARCA TODA LA INFORMACIÓN: </t>
    </r>
    <r>
      <rPr>
        <sz val="8"/>
        <rFont val="Arial"/>
        <family val="2"/>
      </rPr>
      <t>2013-2019</t>
    </r>
  </si>
  <si>
    <t>Auditorias</t>
  </si>
  <si>
    <t>contiene informes para dar cumplimiento a las auditorias realizadas por el Órgano Interno de Control</t>
  </si>
  <si>
    <t xml:space="preserve">Se conservan las actas entregas de los funcionarios de la televisora.
</t>
  </si>
  <si>
    <r>
      <t xml:space="preserve">ÁREAS DE PROCEDENCIA DEL ARCHIVO: </t>
    </r>
    <r>
      <rPr>
        <sz val="8"/>
        <rFont val="Arial"/>
        <family val="2"/>
      </rPr>
      <t xml:space="preserve"> Gerencia de Promoción e Igamen </t>
    </r>
  </si>
  <si>
    <r>
      <t xml:space="preserve">FONDO: </t>
    </r>
    <r>
      <rPr>
        <sz val="8"/>
        <rFont val="Arial"/>
        <family val="2"/>
      </rPr>
      <t>MHL11425 Televisión Metropolitana, S.A. de C.V.- Canal 22</t>
    </r>
  </si>
  <si>
    <r>
      <t xml:space="preserve">SECCIÓN: </t>
    </r>
    <r>
      <rPr>
        <sz val="8"/>
        <rFont val="Arial"/>
        <family val="2"/>
      </rPr>
      <t xml:space="preserve">5S Imagen Corporativa </t>
    </r>
  </si>
  <si>
    <r>
      <t xml:space="preserve">PERIODO QUE ABARCA TODA LA INFORMACIÓN: </t>
    </r>
    <r>
      <rPr>
        <sz val="8"/>
        <rFont val="Arial"/>
        <family val="2"/>
      </rPr>
      <t>2001-2015</t>
    </r>
  </si>
  <si>
    <t>5S/3.1</t>
  </si>
  <si>
    <t>Producción de Promocionales Nacionales</t>
  </si>
  <si>
    <t xml:space="preserve">Consiste en la creación de promocionales para los diversos programas nacionales de Canal 22 </t>
  </si>
  <si>
    <t>10S/2</t>
  </si>
  <si>
    <t>Cápsulas de Cine</t>
  </si>
  <si>
    <t>Cápsulas de Cine y cápsulas de imágenes del mundo es la producción corta y editada de algunos programas que se transmiten de la señal de Canal 22</t>
  </si>
  <si>
    <t xml:space="preserve">N/A </t>
  </si>
  <si>
    <t>5S/3.2</t>
  </si>
  <si>
    <t xml:space="preserve">Producción de Promocionales Internacionales </t>
  </si>
  <si>
    <t>Es la creación de promocionales basados en los programas internacionales de Canal 22</t>
  </si>
  <si>
    <t>10S/4</t>
  </si>
  <si>
    <t xml:space="preserve">Solicitud de doblaje y subtitulación de programación </t>
  </si>
  <si>
    <t>5S/4.1</t>
  </si>
  <si>
    <t>Diseño de Pantalla</t>
  </si>
  <si>
    <t xml:space="preserve">Contiene la información relativa al proceso mediante el cual se generan soluciones audiovisuales para vestir la pantalla de Canal 22 y reflejar en las distintas piezas de continuidad el carácter de la televisora.
</t>
  </si>
  <si>
    <t>5S/4.2</t>
  </si>
  <si>
    <t>Diseño de Impresos</t>
  </si>
  <si>
    <t xml:space="preserve">Contiene la información relativa al proceso mediante el cual se generan soluciones gráficas para promocionar y difundir los contenidos de Canal 22 en los medios impresos de comunicación o en documentos corporativos y publicitarios.
</t>
  </si>
  <si>
    <t>5S/4.3</t>
  </si>
  <si>
    <t xml:space="preserve">Diseño y Edición de Páginas Web </t>
  </si>
  <si>
    <t xml:space="preserve">Información relativa a los procesos mediante los cuales se generan soluciones gráficas para vestir el Sitio Web de Canal 22 y promocionar y difundir la programación.
</t>
  </si>
  <si>
    <t>11C/2</t>
  </si>
  <si>
    <t>Inserciones y anuncios en periódicos y revistas</t>
  </si>
  <si>
    <t xml:space="preserve">Expedientes que contendrán los procedimientos a seguir en torno a las publicaciones de Canal 22 en medios impresos, consistentes básicamente en órdenes de inserción y testigos de lo publicado.
</t>
  </si>
  <si>
    <r>
      <t xml:space="preserve">UNIDAD ADMINISTRATIVA:  </t>
    </r>
    <r>
      <rPr>
        <sz val="8"/>
        <rFont val="Arial"/>
        <family val="2"/>
      </rPr>
      <t>Dirección de Noticias</t>
    </r>
  </si>
  <si>
    <r>
      <t xml:space="preserve">TITULAR DE LA UNIDAD ADMINISTRATIVA: </t>
    </r>
    <r>
      <rPr>
        <sz val="8"/>
        <rFont val="Arial"/>
        <family val="2"/>
      </rPr>
      <t xml:space="preserve"> Lic. Guadalupe Alonso Coratella </t>
    </r>
  </si>
  <si>
    <r>
      <t>ÁREAS DE PROCEDENCIA DEL ARCHIVO:</t>
    </r>
    <r>
      <rPr>
        <sz val="8"/>
        <rFont val="Arial"/>
        <family val="2"/>
      </rPr>
      <t xml:space="preserve">  Dirección de noticias</t>
    </r>
  </si>
  <si>
    <r>
      <t xml:space="preserve">TITULAR DEL ARCHIVO DE TRÁMITE: </t>
    </r>
    <r>
      <rPr>
        <sz val="8"/>
        <rFont val="Arial"/>
        <family val="2"/>
      </rPr>
      <t xml:space="preserve"> Laura Patricia Frias Adaya</t>
    </r>
  </si>
  <si>
    <r>
      <t>CARGO:</t>
    </r>
    <r>
      <rPr>
        <sz val="8"/>
        <rFont val="Arial"/>
        <family val="2"/>
      </rPr>
      <t xml:space="preserve"> Asistente Administrativo de la Dirección de Noticias</t>
    </r>
  </si>
  <si>
    <r>
      <t xml:space="preserve">CORREO ELECTRÓNICO: </t>
    </r>
    <r>
      <rPr>
        <sz val="8"/>
        <rFont val="Arial"/>
        <family val="2"/>
      </rPr>
      <t>patricia.firas@canal22.org.mx</t>
    </r>
  </si>
  <si>
    <t>Realización de Programas</t>
  </si>
  <si>
    <t xml:space="preserve">Difusión de acontecimientos culturales mediante emisiones periódicas de información cultural.
</t>
  </si>
  <si>
    <r>
      <t xml:space="preserve">UNIDAD ADMINISTRATIVA: </t>
    </r>
    <r>
      <rPr>
        <sz val="8"/>
        <rFont val="Arial"/>
        <family val="2"/>
      </rPr>
      <t>Dirección de Asuntos Jurídicos</t>
    </r>
  </si>
  <si>
    <r>
      <t xml:space="preserve">ÁREAS DE PROCEDENCIA DEL ARCHIVO: </t>
    </r>
    <r>
      <rPr>
        <sz val="8"/>
        <rFont val="Arial"/>
        <family val="2"/>
      </rPr>
      <t>Dirección de Asuntos Jurídicos</t>
    </r>
  </si>
  <si>
    <r>
      <t xml:space="preserve">TITULAR DEL ARCHIVO DE TRÁMITE: </t>
    </r>
    <r>
      <rPr>
        <sz val="8"/>
        <rFont val="Arial"/>
        <family val="2"/>
      </rPr>
      <t>María Guadalupe Ramírez Barreto</t>
    </r>
  </si>
  <si>
    <r>
      <t>CARGO:</t>
    </r>
    <r>
      <rPr>
        <sz val="8"/>
        <rFont val="Arial"/>
        <family val="2"/>
      </rPr>
      <t xml:space="preserve"> Abogado</t>
    </r>
  </si>
  <si>
    <r>
      <t xml:space="preserve">CORREO ELECTRÓNICO: </t>
    </r>
    <r>
      <rPr>
        <sz val="8"/>
        <rFont val="Arial"/>
        <family val="2"/>
      </rPr>
      <t>maria.ramirez@canal22.org.mx</t>
    </r>
  </si>
  <si>
    <r>
      <t xml:space="preserve">SECCIÓN: </t>
    </r>
    <r>
      <rPr>
        <sz val="8"/>
        <rFont val="Arial"/>
        <family val="2"/>
      </rPr>
      <t>1C Legislación</t>
    </r>
  </si>
  <si>
    <r>
      <t xml:space="preserve">PERIODO QUE ABARCA TODA LA INFORMACIÓN: </t>
    </r>
    <r>
      <rPr>
        <sz val="8"/>
        <rFont val="Arial"/>
        <family val="2"/>
      </rPr>
      <t>1992-2018</t>
    </r>
  </si>
  <si>
    <t>1C.18 Y 1C.19</t>
  </si>
  <si>
    <t>1C.10</t>
  </si>
  <si>
    <t xml:space="preserve">Convenios de colaboración y convenios de terminación de relación laboral </t>
  </si>
  <si>
    <t>Contiene información sobre la forma en que la televisora realiza sin costo la adquisición de diversos servicios a cambio de spoteo de publicidad y los convenios de terminación de relación laboral con empleados de la Entidad.</t>
  </si>
  <si>
    <t>1992-2015</t>
  </si>
  <si>
    <r>
      <t xml:space="preserve">SECCIÓN: </t>
    </r>
    <r>
      <rPr>
        <sz val="8"/>
        <rFont val="Arial"/>
        <family val="2"/>
      </rPr>
      <t>2C Asuntos Jurídicos</t>
    </r>
  </si>
  <si>
    <r>
      <t xml:space="preserve">PERIODO QUE ABARCA TODA LA INFORMACIÓN: </t>
    </r>
    <r>
      <rPr>
        <sz val="8"/>
        <rFont val="Arial"/>
        <family val="2"/>
      </rPr>
      <t>1992-2016</t>
    </r>
  </si>
  <si>
    <t>1C/7, 1C/20, 1C/21, 1C/22</t>
  </si>
  <si>
    <t>2C.8</t>
  </si>
  <si>
    <t xml:space="preserve">Proceso penales, Juicios Laborales, Juicios de Amparo, Juicios agrarios </t>
  </si>
  <si>
    <t>Juicios contra la Entidad</t>
  </si>
  <si>
    <t>Continene información relacionada con juicios que se celebran contra la Entidad.</t>
  </si>
  <si>
    <t>1992-2010</t>
  </si>
  <si>
    <r>
      <t xml:space="preserve">TITULAR DE LA UNIDAD ADMINISTRATIVA: </t>
    </r>
    <r>
      <rPr>
        <sz val="8"/>
        <rFont val="Arial"/>
        <family val="2"/>
      </rPr>
      <t>Lic.</t>
    </r>
    <r>
      <rPr>
        <b/>
        <sz val="8"/>
        <rFont val="Arial"/>
        <family val="2"/>
      </rPr>
      <t xml:space="preserve"> </t>
    </r>
    <r>
      <rPr>
        <sz val="8"/>
        <rFont val="Arial"/>
        <family val="2"/>
      </rPr>
      <t>Gabriela Yesenia Vázquez Martínez</t>
    </r>
  </si>
  <si>
    <r>
      <t xml:space="preserve">SECCIÓN: </t>
    </r>
    <r>
      <rPr>
        <sz val="8"/>
        <rFont val="Arial"/>
        <family val="2"/>
      </rPr>
      <t>6C Recursos Materiales y Obra Pública</t>
    </r>
  </si>
  <si>
    <t>1C/8, 1C/9, 1C/10, 1C/11, 1C/12, 1C/13, 1C/14, 1C/15, 1C/16, 1C/17</t>
  </si>
  <si>
    <t>Contratos de licencia (autorización de derechos de exhibición), contratos de creación de obra por encargo, contratos de coproducción, contratos de servicios de producción, contratos de intercambio de servicios, contratos de seguros, contratos de fideicomiso, contratos de comisión mercantil, contratos de obra pública, contratos de compraventa.</t>
  </si>
  <si>
    <t>Contiene información sobre todo tipo de contratos que celebra la Entidad.</t>
  </si>
  <si>
    <t>12C.1</t>
  </si>
  <si>
    <t xml:space="preserve">Transparencia y Acceso a la Información </t>
  </si>
  <si>
    <t>Es la serie que contiene toda la información que se ha generado en la Entidad para la instrumentación y cumplimiento de la Ley Federal de Transparencia y Acceso a la Información Pública.</t>
  </si>
  <si>
    <t>Contiene programas y proyectos realizados por la Entidad para la instrumentación y cumplimiento de la Ley Federal de Transparencia y Acceso a la Información Pública Gubernamental.</t>
  </si>
  <si>
    <t>12C.5</t>
  </si>
  <si>
    <t xml:space="preserve">Comité de Información </t>
  </si>
  <si>
    <t>Resguardo de las carpetas de trabajo que contienen los puntos presentados a los integrantes del Comité para su visto bueno, así como listas de asistencia, actas de las reuniones y seguimiento de acuerdos.</t>
  </si>
  <si>
    <t>12C.6</t>
  </si>
  <si>
    <t xml:space="preserve">Solicitudes de Información </t>
  </si>
  <si>
    <t xml:space="preserve">Solicitudes de Acceso a la Información </t>
  </si>
  <si>
    <t>Contiene el seguimiento a las solicitudes de Acceso a la Información, recibidas por medio del Sistema de Solicitudes de Información del INAI.</t>
  </si>
  <si>
    <t>12C.7</t>
  </si>
  <si>
    <t xml:space="preserve">Obligación de Transparencia </t>
  </si>
  <si>
    <t xml:space="preserve">Portal de Transparencia </t>
  </si>
  <si>
    <t>Contiene el seguimiento trimestral a las actualizaciones realizadas en el Portal de Transparencia, así como los comunicados y requerimientos del INAI.</t>
  </si>
  <si>
    <t>12C.8</t>
  </si>
  <si>
    <t xml:space="preserve">Índice de expedientes Reservados </t>
  </si>
  <si>
    <t>Clasificación de Información Reservada</t>
  </si>
  <si>
    <t>Contiene los acuses generados por el Sistema de índices de Expedientes Reservados, derivados de la actualización semestral que realizan las áreas de la televisora y el acuse de envío de actualización al INAI.</t>
  </si>
  <si>
    <t>12C.10</t>
  </si>
  <si>
    <t>Datos Personales</t>
  </si>
  <si>
    <t>Sistemas de Datos Personales</t>
  </si>
  <si>
    <t>Contiene la información de los sistemas de datos registrados por Canal 22 ante el INAI.</t>
  </si>
  <si>
    <r>
      <t xml:space="preserve">UNIDAD ADMINISTRATIVA: </t>
    </r>
    <r>
      <rPr>
        <sz val="8"/>
        <rFont val="Arial"/>
        <family val="2"/>
      </rPr>
      <t>Dirección de Finanzas</t>
    </r>
  </si>
  <si>
    <r>
      <t xml:space="preserve">TITULAR DE LA UNIDAD ADMINISTRATIVA: </t>
    </r>
    <r>
      <rPr>
        <sz val="8"/>
        <rFont val="Arial"/>
        <family val="2"/>
      </rPr>
      <t xml:space="preserve">Victor Manuel Mancilla Escobar </t>
    </r>
  </si>
  <si>
    <r>
      <t xml:space="preserve">ÁREAS DE PROCEDENCIA DEL ARCHIVO: </t>
    </r>
    <r>
      <rPr>
        <sz val="8"/>
        <rFont val="Arial"/>
        <family val="2"/>
      </rPr>
      <t>Gerencia de Presupuesto</t>
    </r>
  </si>
  <si>
    <r>
      <t xml:space="preserve">TITULAR DEL ARCHIVO DE TRÁMITE: </t>
    </r>
    <r>
      <rPr>
        <sz val="8"/>
        <rFont val="Arial"/>
        <family val="2"/>
      </rPr>
      <t xml:space="preserve">María Violeta Martínez Zamora </t>
    </r>
  </si>
  <si>
    <r>
      <t xml:space="preserve">CARGO: </t>
    </r>
    <r>
      <rPr>
        <sz val="8"/>
        <rFont val="Arial"/>
        <family val="2"/>
      </rPr>
      <t xml:space="preserve">Secretaria de Director de Área   </t>
    </r>
    <r>
      <rPr>
        <b/>
        <sz val="8"/>
        <rFont val="Arial"/>
        <family val="2"/>
      </rPr>
      <t xml:space="preserve">                      </t>
    </r>
  </si>
  <si>
    <r>
      <t xml:space="preserve">CORREO ELECTRÓNICO: </t>
    </r>
    <r>
      <rPr>
        <sz val="8"/>
        <rFont val="Arial"/>
        <family val="2"/>
      </rPr>
      <t>violeta.martínez@canal22.org.mx</t>
    </r>
  </si>
  <si>
    <r>
      <t xml:space="preserve">SECCIÓN:  </t>
    </r>
    <r>
      <rPr>
        <sz val="8"/>
        <rFont val="Arial"/>
        <family val="2"/>
      </rPr>
      <t xml:space="preserve">3C. Programación, Organización y Presupuestación </t>
    </r>
  </si>
  <si>
    <r>
      <t xml:space="preserve">PERIODO QUE ABARCA TODA LA INFORMACIÓN:  </t>
    </r>
    <r>
      <rPr>
        <sz val="8"/>
        <rFont val="Arial"/>
        <family val="2"/>
      </rPr>
      <t>1993 a  2019</t>
    </r>
  </si>
  <si>
    <t>3C.1</t>
  </si>
  <si>
    <t>Disposiciones en materia de Programación</t>
  </si>
  <si>
    <t xml:space="preserve">Contiene los informes del seguimiento de la Matriz de Indicadores de Resultados (SMIR).
</t>
  </si>
  <si>
    <t>2014-2015</t>
  </si>
  <si>
    <t>4C.1</t>
  </si>
  <si>
    <t>3C.4</t>
  </si>
  <si>
    <t>Programa Anual de Inversión</t>
  </si>
  <si>
    <t>Programa Anual de Inversiones</t>
  </si>
  <si>
    <t xml:space="preserve">Contiene el registro control y seguimiento del Programa Anual de Inversión.
</t>
  </si>
  <si>
    <t>4C.2</t>
  </si>
  <si>
    <t>3C.7</t>
  </si>
  <si>
    <t>Programa Operativo Anual</t>
  </si>
  <si>
    <t xml:space="preserve">Contiene el registro control y seguimiento del Programa Operativo Anual.
</t>
  </si>
  <si>
    <t>4C.3</t>
  </si>
  <si>
    <t>3C.17</t>
  </si>
  <si>
    <t xml:space="preserve">Disposiciones en Materia de Presupuestación </t>
  </si>
  <si>
    <t>Disposiciones en materia de programación</t>
  </si>
  <si>
    <t xml:space="preserve">Contiene las diversas disposiciones emitidas en materia de presupuestos.
</t>
  </si>
  <si>
    <t>3C.18</t>
  </si>
  <si>
    <t>Programas y proyectos en materia de presupuestación</t>
  </si>
  <si>
    <t>Verificar que las disposiciones legales, normas, criterios técnicos, lineamientos y metodología aprobadas en materia presupestal</t>
  </si>
  <si>
    <t>4C.4</t>
  </si>
  <si>
    <t>3C.19</t>
  </si>
  <si>
    <t>Análisis Financiero y Presupuestal</t>
  </si>
  <si>
    <t xml:space="preserve">Contiene el registro control y seguimiento del análisis financiero y presupuestal.
</t>
  </si>
  <si>
    <t>4C.5</t>
  </si>
  <si>
    <t>Evaluación y Control del ejercicio presupuestal</t>
  </si>
  <si>
    <t>Disposiciones en Materia de Programación</t>
  </si>
  <si>
    <t xml:space="preserve">Contiene el registro control y seguimiento del ejercicio presupuestal e información de la cuenta pública.
</t>
  </si>
  <si>
    <t>4C.16</t>
  </si>
  <si>
    <t>Control de solicitud de pago</t>
  </si>
  <si>
    <t xml:space="preserve">Contiene el registro control y seguimiento de solicitudes de pago.
</t>
  </si>
  <si>
    <t>4C.7</t>
  </si>
  <si>
    <t>Cumplimiento de informes de Programación y Presupuesto</t>
  </si>
  <si>
    <t xml:space="preserve">Contiene los informes de la Cuenta Pública y el SISEVAL.
</t>
  </si>
  <si>
    <r>
      <t>UNIDAD ADMINISTRATIVA:</t>
    </r>
    <r>
      <rPr>
        <sz val="8"/>
        <rFont val="Arial"/>
        <family val="2"/>
      </rPr>
      <t xml:space="preserve"> Dirección de Finanzas</t>
    </r>
    <r>
      <rPr>
        <b/>
        <sz val="8"/>
        <rFont val="Arial"/>
        <family val="2"/>
      </rPr>
      <t xml:space="preserve"> </t>
    </r>
  </si>
  <si>
    <r>
      <t xml:space="preserve">TITULAR DE LA UNIDAD ADMINISTRATIVA:  </t>
    </r>
    <r>
      <rPr>
        <sz val="8"/>
        <rFont val="Arial"/>
        <family val="2"/>
      </rPr>
      <t>Victor Mancilla Escobar</t>
    </r>
  </si>
  <si>
    <r>
      <t xml:space="preserve">ÁREAS DE PROCEDENCIA DEL ARCHIVO:  </t>
    </r>
    <r>
      <rPr>
        <sz val="8"/>
        <rFont val="Arial"/>
        <family val="2"/>
      </rPr>
      <t xml:space="preserve">Gerencia de Contabilidad </t>
    </r>
  </si>
  <si>
    <r>
      <t xml:space="preserve">TITULAR DEL ARCHIVO DE TRÁMITE:  </t>
    </r>
    <r>
      <rPr>
        <sz val="8"/>
        <rFont val="Arial"/>
        <family val="2"/>
      </rPr>
      <t xml:space="preserve">María Violeta Martínez Zamora </t>
    </r>
  </si>
  <si>
    <r>
      <t xml:space="preserve">CORREO ELECTRÓNICO:  </t>
    </r>
    <r>
      <rPr>
        <sz val="8"/>
        <rFont val="Arial"/>
        <family val="2"/>
      </rPr>
      <t>violeta.martinez@canal22.org.mx</t>
    </r>
  </si>
  <si>
    <r>
      <t xml:space="preserve">FONDO: </t>
    </r>
    <r>
      <rPr>
        <sz val="8"/>
        <rFont val="Arial"/>
        <family val="2"/>
      </rPr>
      <t xml:space="preserve"> TVM C22 Televisión Metropolitana, S.A. de C.V.- Canal 22</t>
    </r>
  </si>
  <si>
    <t>5C Recursos Financieros</t>
  </si>
  <si>
    <r>
      <t xml:space="preserve">PERIODO QUE ABARCA TODA LA INFORMACIÓN:  </t>
    </r>
    <r>
      <rPr>
        <sz val="8"/>
        <rFont val="Arial"/>
        <family val="2"/>
      </rPr>
      <t>1998 - 2019</t>
    </r>
  </si>
  <si>
    <t>5C.8</t>
  </si>
  <si>
    <t>5C.4.1</t>
  </si>
  <si>
    <t xml:space="preserve">Facturación </t>
  </si>
  <si>
    <t>Contiene el consecutivo fiscal de las facturas de las ventas realizadas por la Entidad.</t>
  </si>
  <si>
    <t>2007-2018</t>
  </si>
  <si>
    <t>1999-2011</t>
  </si>
  <si>
    <t>5C.9</t>
  </si>
  <si>
    <t>5C.4.2</t>
  </si>
  <si>
    <t>Notas de Crédito</t>
  </si>
  <si>
    <t>Contiene el consecutivo de los descuentos o bonificaciones a los clientes.</t>
  </si>
  <si>
    <t>5C.3</t>
  </si>
  <si>
    <t>5C.5</t>
  </si>
  <si>
    <t>Libros Contables</t>
  </si>
  <si>
    <t>Contiene el libro diario, libro mayor, libro de inventarios y balance de la Entidad por año.</t>
  </si>
  <si>
    <t>2000-2006</t>
  </si>
  <si>
    <t>5C.6</t>
  </si>
  <si>
    <t>5C.17</t>
  </si>
  <si>
    <t>Registro y Control de Pólizas de Egresos</t>
  </si>
  <si>
    <t>Contiene las pólizas contables correspondientes a los pagos de los proveedores y prestadores de servicios.</t>
  </si>
  <si>
    <t>2014-2019</t>
  </si>
  <si>
    <t>1998-2013</t>
  </si>
  <si>
    <t>5C.18</t>
  </si>
  <si>
    <t>Registro y Control de Pólizas de Ingresos</t>
  </si>
  <si>
    <t>Contiene las pólizas contables con la documentación soporte correspondiente al ingreso de dinero de la Entidad, ya sea en efectivo, transferencia o cheque.</t>
  </si>
  <si>
    <t>2006-2007</t>
  </si>
  <si>
    <t>5C.7</t>
  </si>
  <si>
    <t>5C.19</t>
  </si>
  <si>
    <t>Registro y Control de Pólizas de Diario</t>
  </si>
  <si>
    <t>Póliza de Diario</t>
  </si>
  <si>
    <t>Contiene las pólizas contables de las operaciones que no involucran movimientos en efectivo, así como el detalle por cada transacción, cuenta contable y auxiliares.</t>
  </si>
  <si>
    <t>1998-2011</t>
  </si>
  <si>
    <t>5C.10</t>
  </si>
  <si>
    <t>5C.23</t>
  </si>
  <si>
    <t>Conciliaciones Bancarias</t>
  </si>
  <si>
    <t>Conciliaciones</t>
  </si>
  <si>
    <t>Contiene todas las conciliaciones bancarias mensuales y estados de cuenta.</t>
  </si>
  <si>
    <t>2007-2019</t>
  </si>
  <si>
    <t>1999 y 2002 y 2011</t>
  </si>
  <si>
    <t>5C.2</t>
  </si>
  <si>
    <t>5C.24</t>
  </si>
  <si>
    <t>Estados Financieros</t>
  </si>
  <si>
    <t>Es la serie que contiene la situación financiera mensual de la Entidad.</t>
  </si>
  <si>
    <t>1992, 1994, 2001, 2002</t>
  </si>
  <si>
    <t>5C.4</t>
  </si>
  <si>
    <t>5C.24.1</t>
  </si>
  <si>
    <t>Declaraciones de Impuestos</t>
  </si>
  <si>
    <t>Contiene las diversas declaraciones fiscales a las que está obligada la Entidad.</t>
  </si>
  <si>
    <t>1990-2012</t>
  </si>
  <si>
    <t>5C.1</t>
  </si>
  <si>
    <t>5C.24.2</t>
  </si>
  <si>
    <t>Documentos Fiscales Secretaría de Hacienda y Crédito Público (SAT)</t>
  </si>
  <si>
    <t>Documentos Fiscales</t>
  </si>
  <si>
    <t>Contiene los documentos fiscales emitidos por la entidad o enviados por el SAT.</t>
  </si>
  <si>
    <t>5C.11</t>
  </si>
  <si>
    <t>Cumplimiento de Informes de Contabilidad</t>
  </si>
  <si>
    <t>Contiene la información mensual entregada al PNEGI y cualquier otro informe solicitado por las diferentes instancias.</t>
  </si>
  <si>
    <t>1998-2004</t>
  </si>
  <si>
    <t xml:space="preserve">  </t>
  </si>
  <si>
    <r>
      <t xml:space="preserve">UNIDAD ADMINISTRATIVA: </t>
    </r>
    <r>
      <rPr>
        <sz val="8"/>
        <rFont val="Arial"/>
        <family val="2"/>
      </rPr>
      <t>Gerente de Tecnologías de la Información</t>
    </r>
  </si>
  <si>
    <r>
      <t xml:space="preserve">TITULAR DE LA UNIDAD ADMINISTRATIVA: </t>
    </r>
    <r>
      <rPr>
        <sz val="8"/>
        <rFont val="Arial"/>
        <family val="2"/>
      </rPr>
      <t>Mtro. Manuel Piedras Espinosa</t>
    </r>
  </si>
  <si>
    <r>
      <t xml:space="preserve">ÁREAS DE PROCEDENCIA DEL ARCHIVO: </t>
    </r>
    <r>
      <rPr>
        <sz val="8"/>
        <rFont val="Arial"/>
        <family val="2"/>
      </rPr>
      <t>Gerente de Tecnologías de la Información</t>
    </r>
  </si>
  <si>
    <r>
      <t xml:space="preserve">TITULAR DEL ARCHIVO DE TRÁMITE: </t>
    </r>
    <r>
      <rPr>
        <sz val="8"/>
        <rFont val="Arial"/>
        <family val="2"/>
      </rPr>
      <t>María Eugenia Cabrera Moreno</t>
    </r>
  </si>
  <si>
    <r>
      <t>CARGO:</t>
    </r>
    <r>
      <rPr>
        <sz val="8"/>
        <rFont val="Arial"/>
        <family val="2"/>
      </rPr>
      <t xml:space="preserve"> Secretaria</t>
    </r>
  </si>
  <si>
    <r>
      <t xml:space="preserve">CORREO ELECTRÓNICO: </t>
    </r>
    <r>
      <rPr>
        <sz val="8"/>
        <rFont val="Arial"/>
        <family val="2"/>
      </rPr>
      <t>maria.cabrera@canal22.org.mx</t>
    </r>
  </si>
  <si>
    <r>
      <t xml:space="preserve">PERIODO QUE ABARCA TODA LA INFORMACIÓN: </t>
    </r>
    <r>
      <rPr>
        <sz val="8"/>
        <rFont val="Arial"/>
        <family val="2"/>
      </rPr>
      <t>2002-2019</t>
    </r>
  </si>
  <si>
    <t>12C/1</t>
  </si>
  <si>
    <t>8C.4</t>
  </si>
  <si>
    <t xml:space="preserve">Comité de Informática y Telecomunicaciones </t>
  </si>
  <si>
    <t>Desarrollo e Infraestructura de Telecomunicaciones</t>
  </si>
  <si>
    <t>Contiene Carpetas del Comités, Contratación y Adquisición de Servicios.</t>
  </si>
  <si>
    <t>2011-2019</t>
  </si>
  <si>
    <t>2002-2010</t>
  </si>
  <si>
    <t>12C/2</t>
  </si>
  <si>
    <t>8C.7</t>
  </si>
  <si>
    <t xml:space="preserve">Programa de Desarrollo Informático </t>
  </si>
  <si>
    <t>Disposiciones en Materia de Informática</t>
  </si>
  <si>
    <t>Contiene Servicios Administrados y Contratación de los Servicios de Telefonía</t>
  </si>
  <si>
    <t>12C/3</t>
  </si>
  <si>
    <t>8C.8</t>
  </si>
  <si>
    <t xml:space="preserve">Soporte Técnico </t>
  </si>
  <si>
    <t>Programas y Proyectos sobre Informática</t>
  </si>
  <si>
    <t>Reportes de soporte</t>
  </si>
  <si>
    <t>12C/4</t>
  </si>
  <si>
    <t>8C.10</t>
  </si>
  <si>
    <t xml:space="preserve">Servicios y Productos en Internet e Intranet </t>
  </si>
  <si>
    <t>Seguridad Informática</t>
  </si>
  <si>
    <t>Contiene Altas de Cuentas, Solicitudes de Servicio y Lineamientos para la Utilización de Internet</t>
  </si>
  <si>
    <t>12C/5</t>
  </si>
  <si>
    <t>8C.11</t>
  </si>
  <si>
    <t xml:space="preserve">Desarrollo de Sistemas </t>
  </si>
  <si>
    <t>Contiene Sistemas Helpdesk Helpdeskdiseño Control de contratos jurídicos y Contratación de Servicios, actualización, Mantenimiento y Licenciamiento de Software</t>
  </si>
  <si>
    <t>12C/6</t>
  </si>
  <si>
    <t>8C.25</t>
  </si>
  <si>
    <t xml:space="preserve">Servicios y Productos de Internet e Intranet </t>
  </si>
  <si>
    <t>Contiene Sistema Firewall Openbsd de intrusos Filtrado de contenidos</t>
  </si>
  <si>
    <t xml:space="preserve"> N/A</t>
  </si>
  <si>
    <t>Contiene Información de las Auditorias emitidas por el Órgano Interno de Control</t>
  </si>
  <si>
    <r>
      <t xml:space="preserve">UNIDAD ADMINISTRATIVA: </t>
    </r>
    <r>
      <rPr>
        <sz val="8.5"/>
        <rFont val="Arial"/>
        <family val="2"/>
      </rPr>
      <t>Dirección de Administración</t>
    </r>
  </si>
  <si>
    <r>
      <t xml:space="preserve">TITULAR DE LA UNIDAD ADMINISTRATIVA: </t>
    </r>
    <r>
      <rPr>
        <sz val="8.5"/>
        <rFont val="Arial"/>
        <family val="2"/>
      </rPr>
      <t>M. en A. Carlos Antonio Calva Olvera</t>
    </r>
  </si>
  <si>
    <r>
      <t xml:space="preserve">ÁREAS DE PROCEDENCIA DEL ARCHIVO:  </t>
    </r>
    <r>
      <rPr>
        <sz val="8.5"/>
        <rFont val="Arial"/>
        <family val="2"/>
      </rPr>
      <t>Gerencia de Administración de Personal</t>
    </r>
  </si>
  <si>
    <r>
      <t>TITULAR DEL ARCHIVO DE TRÁMITE:</t>
    </r>
    <r>
      <rPr>
        <sz val="8.5"/>
        <rFont val="Arial"/>
        <family val="2"/>
      </rPr>
      <t xml:space="preserve"> Francisco Armando Cruz Medina</t>
    </r>
  </si>
  <si>
    <r>
      <t>CARGO:</t>
    </r>
    <r>
      <rPr>
        <sz val="8.5"/>
        <rFont val="Arial"/>
        <family val="2"/>
      </rPr>
      <t xml:space="preserve"> Técnico Especializado</t>
    </r>
  </si>
  <si>
    <r>
      <t xml:space="preserve">CORREO ELECTRÓNICO: </t>
    </r>
    <r>
      <rPr>
        <sz val="8.5"/>
        <rFont val="Arial"/>
        <family val="2"/>
      </rPr>
      <t>francisco.cruz@canal22.org.mx</t>
    </r>
  </si>
  <si>
    <r>
      <t>FONDO: TVM C22</t>
    </r>
    <r>
      <rPr>
        <sz val="8.5"/>
        <rFont val="Arial"/>
        <family val="2"/>
      </rPr>
      <t xml:space="preserve"> Televisión Metropolitana, S.A. de C.V.- CANAL 22</t>
    </r>
  </si>
  <si>
    <t>4C Recursos Humanos</t>
  </si>
  <si>
    <r>
      <t xml:space="preserve">PERIODO QUE ABARCA TODA LA INFORMACIÓN: </t>
    </r>
    <r>
      <rPr>
        <sz val="8.5"/>
        <rFont val="Arial"/>
        <family val="2"/>
      </rPr>
      <t>1992-2019</t>
    </r>
  </si>
  <si>
    <t>3C.9</t>
  </si>
  <si>
    <t>8C.21</t>
  </si>
  <si>
    <t>Programas y Proyectos en Materia de Organización</t>
  </si>
  <si>
    <t>Instrumentos de Consulta</t>
  </si>
  <si>
    <t>Contiene las acciones realizadas en materia de archivos</t>
  </si>
  <si>
    <t>8C.16</t>
  </si>
  <si>
    <t>Administración y Servicios de Archivo</t>
  </si>
  <si>
    <t>Es la serie que contiene el conjunto de expedientes de la administración de la Coordinación de Archivos.</t>
  </si>
  <si>
    <t>10C/2</t>
  </si>
  <si>
    <t>Expediente Único de Personal</t>
  </si>
  <si>
    <t>Es la serie que contiene el conjunto de expedientes de todo el personal del Canal, integrado cada uno por solicitud de empleo, currículum vitae, credencial de elector, comprobante de domicilio, etc</t>
  </si>
  <si>
    <t>1992-2019</t>
  </si>
  <si>
    <t>1992-2016</t>
  </si>
  <si>
    <t xml:space="preserve">10C/3 </t>
  </si>
  <si>
    <t>Registro y Control de Presupuesto y Plazas</t>
  </si>
  <si>
    <t>Registro y control de presupuesto y plazas</t>
  </si>
  <si>
    <t>Contiene el informe mensual y comportamiento del presupuesto y plazas para llevar un control detallado del mismo</t>
  </si>
  <si>
    <t>10C/5</t>
  </si>
  <si>
    <t>Nómina de Pago al Personal</t>
  </si>
  <si>
    <t>Nómina de pago de personal</t>
  </si>
  <si>
    <t>Contiene las nóminas del pago quincenal de todo el personal, especificando conceptos e importes de percepciones y deducciones</t>
  </si>
  <si>
    <t>1994-2014</t>
  </si>
  <si>
    <t xml:space="preserve">10C/6 </t>
  </si>
  <si>
    <t>4C.8</t>
  </si>
  <si>
    <t>Control de Asistencia</t>
  </si>
  <si>
    <t>Control de asistencia (Vacaciones, descansos y licencias, incapacidades, etc.)</t>
  </si>
  <si>
    <t>Contiene los reportes quincenales para aplicar faltas y retardos, asimismo expedientes de vacaciones y oficios de justificaciones tanto de retardos como de omisiones y comisiones</t>
  </si>
  <si>
    <t>1995-2019</t>
  </si>
  <si>
    <t>10C/9</t>
  </si>
  <si>
    <t>Control de Prestaciones al Personal</t>
  </si>
  <si>
    <t>Contiene la información de los seguros contratados para el personal de Canal 22</t>
  </si>
  <si>
    <t>2009-2019</t>
  </si>
  <si>
    <t>2000-2010</t>
  </si>
  <si>
    <t>4C.17</t>
  </si>
  <si>
    <t xml:space="preserve">Jubilaciones y Pensiones
</t>
  </si>
  <si>
    <t>2000-2014</t>
  </si>
  <si>
    <t xml:space="preserve">10C/17   </t>
  </si>
  <si>
    <t>4C.20</t>
  </si>
  <si>
    <t>Relaciones Laborales</t>
  </si>
  <si>
    <t>Contiene información referente a la naturaleza de las relaciones que tiene Canal 22 con sus trabajadores así tenemos la documentación con el sindicato los reglamentos y el contrato ley que se aplican</t>
  </si>
  <si>
    <t>2010-2018</t>
  </si>
  <si>
    <t>10C/15</t>
  </si>
  <si>
    <t>4C.21</t>
  </si>
  <si>
    <t>Servicios Sociales Culturales de Seguridad e Higiene en el Trabajo</t>
  </si>
  <si>
    <t>Contiene información relativa a la constitución funcionamiento y actividades desarrolladas por los Comités de Protección Civil de Seguridad e Higiene, así como cualquier actividad social cultural o sanitaria de la que forma parte Canal 22</t>
  </si>
  <si>
    <t>2002-2019</t>
  </si>
  <si>
    <t>10C/18</t>
  </si>
  <si>
    <t>4C.22</t>
  </si>
  <si>
    <t>Capacitación y Desarrollo del Personal</t>
  </si>
  <si>
    <t>Capacitación continua y desarrollo profesional del personal de áreas administrativas</t>
  </si>
  <si>
    <t>En esta serie se contempla el registro y control de los cursos de capacitación que se otorgan para el desarrollo del personal</t>
  </si>
  <si>
    <t>20018-2019</t>
  </si>
  <si>
    <t xml:space="preserve">10C/13 </t>
  </si>
  <si>
    <t>4C.23</t>
  </si>
  <si>
    <t>Servicio Social y Prácticas Profesionales de Áreas Administrativas</t>
  </si>
  <si>
    <t>Servicio social de áreas administrativas</t>
  </si>
  <si>
    <t>Contiene la información acerca de la prestación de servicio social y prácticas profesionales que se realizan en cada una de las áreas que integran la televisora</t>
  </si>
  <si>
    <t>2006-2019</t>
  </si>
  <si>
    <t>2006-2017</t>
  </si>
  <si>
    <t>Control de Contratos</t>
  </si>
  <si>
    <t>Esta serie contiene  los concursos efectuados a través del procedimiento de invitación  a tres personas en materia de adquisiciones, arrendamientos y servicios  nacionales e internacionales.</t>
  </si>
  <si>
    <t>7C.16</t>
  </si>
  <si>
    <t>Protección Civil</t>
  </si>
  <si>
    <t xml:space="preserve">Contiene Programa Interno de Proteccióncursos de capacitación del programa interno de protección civil </t>
  </si>
  <si>
    <t xml:space="preserve">Está serie contiene la información de la entrega de cargo de servidores públicos </t>
  </si>
  <si>
    <t>2010-2019</t>
  </si>
  <si>
    <r>
      <t xml:space="preserve">UNIDAD ADMINISTRATIVA: </t>
    </r>
    <r>
      <rPr>
        <sz val="8"/>
        <rFont val="Arial"/>
        <family val="2"/>
      </rPr>
      <t>Dirección de Administración</t>
    </r>
  </si>
  <si>
    <r>
      <t>TITULAR DE LA UNIDAD ADMINISTRATIVA:</t>
    </r>
    <r>
      <rPr>
        <sz val="8"/>
        <rFont val="Arial"/>
        <family val="2"/>
      </rPr>
      <t xml:space="preserve"> Enrique Mora Morán</t>
    </r>
  </si>
  <si>
    <r>
      <t xml:space="preserve">ÁREAS DE PROCEDENCIA DEL ARCHIVO: </t>
    </r>
    <r>
      <rPr>
        <sz val="8"/>
        <rFont val="Arial"/>
        <family val="2"/>
      </rPr>
      <t xml:space="preserve"> Gerencia de Recursos Materiales y Servicios Generales </t>
    </r>
  </si>
  <si>
    <r>
      <t xml:space="preserve">TITULAR DEL ARCHIVO DE TRÁMITE: </t>
    </r>
    <r>
      <rPr>
        <sz val="8"/>
        <rFont val="Arial"/>
        <family val="2"/>
      </rPr>
      <t xml:space="preserve">María de Lourdes Leon Cernas </t>
    </r>
  </si>
  <si>
    <r>
      <t xml:space="preserve">CORREO ELECTRÓNICO: </t>
    </r>
    <r>
      <rPr>
        <sz val="8"/>
        <rFont val="Arial"/>
        <family val="2"/>
      </rPr>
      <t>maria.leon@canal22.com.mx</t>
    </r>
  </si>
  <si>
    <t xml:space="preserve">6C.  Recursos Materiales y Obras Pública </t>
  </si>
  <si>
    <r>
      <t xml:space="preserve">PERIODO QUE ABARCA TODA LA INFORMACIÓN: </t>
    </r>
    <r>
      <rPr>
        <sz val="8"/>
        <rFont val="Arial"/>
        <family val="2"/>
      </rPr>
      <t>2000-2019</t>
    </r>
  </si>
  <si>
    <t>8C/2</t>
  </si>
  <si>
    <t>6C.4</t>
  </si>
  <si>
    <t xml:space="preserve">Licitaciones Públicas de Adquisiciones y Servicios     Adjudicaciones directas por monto y/o excepcion                   Invitación A Cuando Menos tres personas para Obra Pública y Servicios Relacionados </t>
  </si>
  <si>
    <t xml:space="preserve">  Adquisiciones</t>
  </si>
  <si>
    <t>Esta serie contiene los concursos efectuados a través del procedimiento de Licitación Pública en materia de Adquisiciones, Arrendamientos y Servicios Nacionales e Internacionales; Adjudicación Directa por monto y/o por excepción e Invitación a cuando menos tres personas en materia de obras públicas y servicios relacionados con las mismas nacionales e internacionales.</t>
  </si>
  <si>
    <t>2017- 2019</t>
  </si>
  <si>
    <t>2000-2016</t>
  </si>
  <si>
    <t>6C.5</t>
  </si>
  <si>
    <t xml:space="preserve">Sanciones, inconformides, conciliaciones, derivados de contratos </t>
  </si>
  <si>
    <t>Expedientes de las inconformidades en los procesos de adquisiciones (documentación derivada de las observaciones e inconformidades y conciliaciones)</t>
  </si>
  <si>
    <t>8C/3</t>
  </si>
  <si>
    <t>Adjudicaciones Directas de Adquisiciones y Servicios</t>
  </si>
  <si>
    <t>Esta serie contiene Expedientes de pedidos de contratación</t>
  </si>
  <si>
    <t>2017 - 2019</t>
  </si>
  <si>
    <t>2000-2013</t>
  </si>
  <si>
    <t>9C/10</t>
  </si>
  <si>
    <t>6C.17</t>
  </si>
  <si>
    <t xml:space="preserve">Control de Bienes de Activo Fijo </t>
  </si>
  <si>
    <t>Inventario Físico y Control de Bienes Muebles</t>
  </si>
  <si>
    <t>Esta serie contiene la documentación del registro,el registro y control de movimientos de entradas y salidas del almacén, control de movimientos de los inventarios de activo fijo propiedad de Canal 22</t>
  </si>
  <si>
    <t>8C/5</t>
  </si>
  <si>
    <t>6C.23</t>
  </si>
  <si>
    <t>Comité de Adquisiciones, Arrendamientos y Servicios</t>
  </si>
  <si>
    <t>Comités y Subcomités de Adquisiciones Arrendamientos y Servicios</t>
  </si>
  <si>
    <t xml:space="preserve">Esta serie contiene las sesiones ordinarias y extraordinarias de los asuntos presentados ante el Comité de Adquisiciones, Arrendamientos y Servicios </t>
  </si>
  <si>
    <t>6C.24</t>
  </si>
  <si>
    <t>Comité de Enajenación de bienes muebles e inmuebles</t>
  </si>
  <si>
    <t>Expedientes de actas del Comité de enajenación de bienes muebles</t>
  </si>
  <si>
    <t>7C.8</t>
  </si>
  <si>
    <t xml:space="preserve"> Servicios de telefonía, telefonia celular y radiolocalización</t>
  </si>
  <si>
    <t>Servicios de telefonía, telefonia celular y radiolocalización</t>
  </si>
  <si>
    <t>Expedientes con documentación administrativa del servicio telefonía celular</t>
  </si>
  <si>
    <t>7C.13</t>
  </si>
  <si>
    <t>Control de parque vehicular</t>
  </si>
  <si>
    <t xml:space="preserve"> Control de parque vehicular</t>
  </si>
  <si>
    <t>Expedientes con documentación administrativa del servicio del parque vehicular</t>
  </si>
  <si>
    <t>7C.14</t>
  </si>
  <si>
    <t>Control de Combustible</t>
  </si>
  <si>
    <t xml:space="preserve">Expedientes con documentación administrativa del servicio de vales de combustible </t>
  </si>
  <si>
    <t>Auditorías</t>
  </si>
  <si>
    <t xml:space="preserve">Esta serie contiene la documentación de observaciones de auditorias </t>
  </si>
  <si>
    <t>Esta serie contiene la documentación de actas entregas de personal de mando</t>
  </si>
  <si>
    <t>Área</t>
  </si>
  <si>
    <t xml:space="preserve">archivo de Trámite </t>
  </si>
  <si>
    <t xml:space="preserve">Archivo de Concentración </t>
  </si>
  <si>
    <t>Bajas ante el AGN</t>
  </si>
  <si>
    <t xml:space="preserve">Total </t>
  </si>
  <si>
    <t xml:space="preserve">Dirección General </t>
  </si>
  <si>
    <t>Subdirección General de Producción y Programación</t>
  </si>
  <si>
    <t>Dirección de Producción</t>
  </si>
  <si>
    <t>Dirección de Canal Internacional y Distribución de la Señal</t>
  </si>
  <si>
    <t>Subdirección General Técnica y Operativa</t>
  </si>
  <si>
    <t xml:space="preserve">Dirección de Transmisiones </t>
  </si>
  <si>
    <t>Subdirección General Comercial</t>
  </si>
  <si>
    <t>Dirección de Programación</t>
  </si>
  <si>
    <t xml:space="preserve">Dirección de Ingeniería y Operaciones </t>
  </si>
  <si>
    <t xml:space="preserve">Dirección de Imagen Corporativa </t>
  </si>
  <si>
    <t xml:space="preserve">Dirección de Noticias </t>
  </si>
  <si>
    <t xml:space="preserve">Dirección de Asuntos Jurídicos </t>
  </si>
  <si>
    <t xml:space="preserve">Subdirección General de Administración y Finanzas </t>
  </si>
  <si>
    <t>Director de Finanzas</t>
  </si>
  <si>
    <t>Gerencia de Tecnologías de la Información</t>
  </si>
  <si>
    <t xml:space="preserve">Gerente de Recursos Materiales y Servicios Generales </t>
  </si>
  <si>
    <t>Gerente de Administración de Personal</t>
  </si>
  <si>
    <t>Televisión Metropolitana, S.A. de C.V.</t>
  </si>
  <si>
    <t>Inventario General al ejercicio 2019</t>
  </si>
  <si>
    <r>
      <t xml:space="preserve">PERIODO QUE ABARCA TODA LA INFORMACIÓN:  </t>
    </r>
    <r>
      <rPr>
        <sz val="8"/>
        <rFont val="Arial"/>
        <family val="2"/>
      </rPr>
      <t>2019</t>
    </r>
  </si>
  <si>
    <t>Bajas</t>
  </si>
  <si>
    <t>Total</t>
  </si>
  <si>
    <r>
      <t xml:space="preserve">SECCIÓN: </t>
    </r>
    <r>
      <rPr>
        <sz val="8"/>
        <rFont val="Arial"/>
        <family val="2"/>
      </rPr>
      <t xml:space="preserve"> 10C Control y Auditoría de Actividades Públicas</t>
    </r>
  </si>
  <si>
    <t>2005-2019</t>
  </si>
  <si>
    <t>TRANSFERENCIAS 
(VOLUMEN TOTAL DE EXP.)</t>
  </si>
  <si>
    <r>
      <t xml:space="preserve">TITULAR DE LA UNIDAD ADMINISTRATIVA: </t>
    </r>
    <r>
      <rPr>
        <sz val="8"/>
        <rFont val="Arial"/>
        <family val="2"/>
      </rPr>
      <t>Lic. Emmanuel Caballero Martínez</t>
    </r>
  </si>
  <si>
    <r>
      <t xml:space="preserve">PERIODO QUE ABARCA TODA LA INFORMACIÓN: </t>
    </r>
    <r>
      <rPr>
        <sz val="8"/>
        <rFont val="Arial"/>
        <family val="2"/>
      </rPr>
      <t>2017-2018</t>
    </r>
  </si>
  <si>
    <r>
      <t>PERIODO QUE ABARCA TODA LA INFORMACIÓN:</t>
    </r>
    <r>
      <rPr>
        <sz val="8"/>
        <rFont val="Arial"/>
        <family val="2"/>
      </rPr>
      <t xml:space="preserve"> 2018-2019</t>
    </r>
  </si>
  <si>
    <t>6C Recursos Materiales y Óbra Pública</t>
  </si>
  <si>
    <t>10C Control y Auditoría de Activades Públicas</t>
  </si>
  <si>
    <t>1990 al 2009</t>
  </si>
  <si>
    <r>
      <t xml:space="preserve">SECCIÓN: </t>
    </r>
    <r>
      <rPr>
        <sz val="8"/>
        <rFont val="Arial"/>
        <family val="2"/>
      </rPr>
      <t xml:space="preserve"> 2S Producción, Programación, Transmisión e Ingeniería</t>
    </r>
  </si>
  <si>
    <t>Servicios técnicos de ingeniería y transmisiones</t>
  </si>
  <si>
    <t>2004-2016</t>
  </si>
  <si>
    <t>3S Imagen Corporativa y Comercialización</t>
  </si>
  <si>
    <t>Negociaciones Comerciales (colaboración, servicios publicitarios, intercambio, ingresos, por servicios diferenres de tiempo aire)</t>
  </si>
  <si>
    <t>1993-2016</t>
  </si>
  <si>
    <t>6C  Recursos Materiales y Obra Pública</t>
  </si>
  <si>
    <r>
      <t xml:space="preserve">PERIODO QUE ABARCA TODA LA INFORMACIÓN:  </t>
    </r>
    <r>
      <rPr>
        <sz val="8"/>
        <rFont val="Arial"/>
        <family val="2"/>
      </rPr>
      <t>2018-2019</t>
    </r>
  </si>
  <si>
    <r>
      <t xml:space="preserve">UNIDAD ADMINISTRATIVA: </t>
    </r>
    <r>
      <rPr>
        <sz val="9"/>
        <rFont val="Arial"/>
        <family val="2"/>
      </rPr>
      <t>Subdirección General Comercial</t>
    </r>
  </si>
  <si>
    <r>
      <t xml:space="preserve">TITULAR DE LA UNIDAD ADMINISTRATIVA: </t>
    </r>
    <r>
      <rPr>
        <sz val="9"/>
        <rFont val="Arial"/>
        <family val="2"/>
      </rPr>
      <t xml:space="preserve">Lic. Alma Rosa Jiménez Chávez </t>
    </r>
  </si>
  <si>
    <r>
      <t xml:space="preserve">ÁREA DE PROCEDENCIA DEL ARCHIVO: </t>
    </r>
    <r>
      <rPr>
        <sz val="9"/>
        <rFont val="Arial"/>
        <family val="2"/>
      </rPr>
      <t>Subdirección General Comercial</t>
    </r>
  </si>
  <si>
    <r>
      <t>RESPONSABLE DEL ARCHIVO DE TRÁMITE:</t>
    </r>
    <r>
      <rPr>
        <sz val="9"/>
        <rFont val="Arial"/>
        <family val="2"/>
      </rPr>
      <t xml:space="preserve"> Lic. Ana Karen Martínez Hernández</t>
    </r>
  </si>
  <si>
    <r>
      <t>CARGO:</t>
    </r>
    <r>
      <rPr>
        <sz val="9"/>
        <rFont val="Arial"/>
        <family val="2"/>
      </rPr>
      <t xml:space="preserve"> Jefe del Departamento de Operación y Pautas Comerciales </t>
    </r>
  </si>
  <si>
    <r>
      <t xml:space="preserve">CORREO ELECTRÓNICO: </t>
    </r>
    <r>
      <rPr>
        <sz val="9"/>
        <rFont val="Arial"/>
        <family val="2"/>
      </rPr>
      <t>anak.martinez@canal22.org.mx</t>
    </r>
  </si>
  <si>
    <r>
      <t xml:space="preserve">FONDO: </t>
    </r>
    <r>
      <rPr>
        <sz val="9"/>
        <rFont val="Arial"/>
        <family val="2"/>
      </rPr>
      <t>TVM C22 Televisión Metropolitana, S.A. de C.V.- CANAL 22</t>
    </r>
  </si>
  <si>
    <r>
      <t xml:space="preserve">PERIODO QUE ABARCA TODA LA INFORMACIÓN: </t>
    </r>
    <r>
      <rPr>
        <sz val="9"/>
        <rFont val="Arial"/>
        <family val="2"/>
      </rPr>
      <t>1993-2019</t>
    </r>
  </si>
  <si>
    <r>
      <t xml:space="preserve">TITULAR DE LA UNIDAD ADMINISTRATIVA: </t>
    </r>
    <r>
      <rPr>
        <sz val="8"/>
        <rFont val="Arial"/>
        <family val="2"/>
      </rPr>
      <t xml:space="preserve">Lic. Eduardo  A. Nava y Mata </t>
    </r>
  </si>
  <si>
    <r>
      <t xml:space="preserve">ÁREAS DE PROCEDENCIA DEL ARCHIVO: </t>
    </r>
    <r>
      <rPr>
        <sz val="8"/>
        <rFont val="Arial"/>
        <family val="2"/>
      </rPr>
      <t xml:space="preserve">Dirección de Programación </t>
    </r>
  </si>
  <si>
    <r>
      <t xml:space="preserve">TITULAR DEL ARCHIVO DE TRÁMITE: </t>
    </r>
    <r>
      <rPr>
        <sz val="8"/>
        <rFont val="Arial"/>
        <family val="2"/>
      </rPr>
      <t xml:space="preserve">Daniela Dunham San Elias </t>
    </r>
  </si>
  <si>
    <r>
      <t xml:space="preserve">CARGO: </t>
    </r>
    <r>
      <rPr>
        <sz val="8"/>
        <rFont val="Arial"/>
        <family val="2"/>
      </rPr>
      <t xml:space="preserve">Secretaria de Director </t>
    </r>
  </si>
  <si>
    <r>
      <t xml:space="preserve">CORREO ELECTRÓNICO: </t>
    </r>
    <r>
      <rPr>
        <sz val="8"/>
        <rFont val="Arial"/>
        <family val="2"/>
      </rPr>
      <t>daniela.dunham@canal22.org.mx</t>
    </r>
  </si>
  <si>
    <r>
      <t xml:space="preserve">PERIODO QUE ABARCA TODA LA INFORMACIÓN:  </t>
    </r>
    <r>
      <rPr>
        <sz val="8"/>
        <rFont val="Arial"/>
        <family val="2"/>
      </rPr>
      <t>2017-2019</t>
    </r>
  </si>
  <si>
    <t>NOMBRE DE LA SERIE</t>
  </si>
  <si>
    <t>5S/2</t>
  </si>
  <si>
    <t>2S.1</t>
  </si>
  <si>
    <t>Producción de Programas de televisión (producciones propias, comerciales, noticieros, reportajes, eventos especiales).</t>
  </si>
  <si>
    <t>serie que contiene documentos relacionados a los tr´mites para la adquisición de licencias de derechos de exhibición (material televisivo para las señales 22.1 y 22.2 de Canal 22.)</t>
  </si>
  <si>
    <t>2S.4</t>
  </si>
  <si>
    <t xml:space="preserve">Comité de Obras Audiovisuales </t>
  </si>
  <si>
    <t>serie que contiene documentos relacionados a la información de los materiales televisivos y producciones propias de Cnal 22 que se presentaran en pantalla por las señales 22.1 y 22.2 en las Sesiones Ordinarias y Extraordinarias del Comité de Obras Audiovisuales para su aprobación.</t>
  </si>
  <si>
    <t>5S/4</t>
  </si>
  <si>
    <t>Servicios Prestados para la Programación</t>
  </si>
  <si>
    <t xml:space="preserve">Autorizaciones de la Secretaria de Gobernación.
</t>
  </si>
  <si>
    <t>5S/6</t>
  </si>
  <si>
    <t>Registro Videográfico (Acervo)</t>
  </si>
  <si>
    <t xml:space="preserve">Registro de material televisivo en Videoteca.
</t>
  </si>
  <si>
    <r>
      <t xml:space="preserve">SECCIÓN: </t>
    </r>
    <r>
      <rPr>
        <sz val="8"/>
        <rFont val="Arial"/>
        <family val="2"/>
      </rPr>
      <t>2S Producción, Programación, Transmisión e Ingeniería.</t>
    </r>
  </si>
  <si>
    <t>Baja</t>
  </si>
  <si>
    <t>7C.  Servicios Generales</t>
  </si>
  <si>
    <t>10C.  Control y Auditoría de Actividades Pública</t>
  </si>
  <si>
    <r>
      <t>CARGO:</t>
    </r>
    <r>
      <rPr>
        <sz val="8"/>
        <rFont val="Arial"/>
        <family val="2"/>
      </rPr>
      <t xml:space="preserve"> Analista "A"   </t>
    </r>
  </si>
  <si>
    <r>
      <t xml:space="preserve">PERIODO QUE ABARCA TODA LA INFORMACIÓN: </t>
    </r>
    <r>
      <rPr>
        <sz val="8"/>
        <rFont val="Arial"/>
        <family val="2"/>
      </rPr>
      <t>2017</t>
    </r>
  </si>
  <si>
    <t>7C Sevicios Generales</t>
  </si>
  <si>
    <t>8C Técnologías y Servicios de la Información</t>
  </si>
  <si>
    <t>10C Control y Auditoría de Actividades Públicas</t>
  </si>
  <si>
    <t>Control de prestaciones en materia económica (FONACOT, Sistema de  ahorro para el retiro, Seguros)</t>
  </si>
  <si>
    <t>Relaciones laborales (Comisión mixta, Sindicato Nacional de Trabajadores al Servicio del Estado, condicionales laborales)</t>
  </si>
  <si>
    <t>Servicios Sociales, Culturales, de Seguridad e Higiene en el Trabajo</t>
  </si>
  <si>
    <t xml:space="preserve">Contiene el pago y seguimiento de proceso para realizar la jubilación y pensiones de los trabajadores.
</t>
  </si>
  <si>
    <r>
      <t xml:space="preserve">SECCIÓN: </t>
    </r>
    <r>
      <rPr>
        <sz val="8"/>
        <rFont val="Arial"/>
        <family val="2"/>
      </rPr>
      <t>8C Tecnologías y Servicios de la Información</t>
    </r>
  </si>
  <si>
    <t>2S.  Producción y Programación</t>
  </si>
  <si>
    <r>
      <t xml:space="preserve">PERIODO QUE ABARCA TODA LA INFORMACIÓN:  </t>
    </r>
    <r>
      <rPr>
        <sz val="8"/>
        <rFont val="Arial"/>
        <family val="2"/>
      </rPr>
      <t>2002-2012</t>
    </r>
  </si>
  <si>
    <t>3S Imagen Corporativa y Comecialización</t>
  </si>
  <si>
    <t>Contiene los contratratos y solicitudes de pago</t>
  </si>
  <si>
    <r>
      <t xml:space="preserve">UNIDAD ADMINISTRATIVA:  </t>
    </r>
    <r>
      <rPr>
        <sz val="10"/>
        <rFont val="Arial"/>
        <family val="2"/>
      </rPr>
      <t>Subdirección General de Administración y Finanzas</t>
    </r>
  </si>
  <si>
    <r>
      <t xml:space="preserve">TITULAR DE LA UNIDAD ADMINISTRATIVA: </t>
    </r>
    <r>
      <rPr>
        <sz val="10"/>
        <rFont val="Arial"/>
        <family val="2"/>
      </rPr>
      <t xml:space="preserve"> Lic. Ricardo Cardona Acosta        </t>
    </r>
  </si>
  <si>
    <r>
      <t xml:space="preserve">ÁREAS DE PROCEDENCIA DEL ARCHIVO: </t>
    </r>
    <r>
      <rPr>
        <sz val="10"/>
        <rFont val="Arial"/>
        <family val="2"/>
      </rPr>
      <t xml:space="preserve"> Subdirección General de Administración y Finanzas</t>
    </r>
  </si>
  <si>
    <r>
      <t xml:space="preserve">TITULAR DEL ARCHIVO DE TRÁMITE:  </t>
    </r>
    <r>
      <rPr>
        <sz val="10"/>
        <rFont val="Arial"/>
        <family val="2"/>
      </rPr>
      <t>Thelma Yazmín Esquivel Neri</t>
    </r>
  </si>
  <si>
    <r>
      <t>CARGO:</t>
    </r>
    <r>
      <rPr>
        <sz val="10"/>
        <rFont val="Arial"/>
        <family val="2"/>
      </rPr>
      <t xml:space="preserve">  Jefa del Departamento de Organización, Evaluación e Información </t>
    </r>
  </si>
  <si>
    <r>
      <t xml:space="preserve">CORREO ELECTRÓNICO:  </t>
    </r>
    <r>
      <rPr>
        <sz val="10"/>
        <rFont val="Arial"/>
        <family val="2"/>
      </rPr>
      <t>thelma.esquivel@canal22.org.mx</t>
    </r>
  </si>
  <si>
    <r>
      <t xml:space="preserve">FONDO: </t>
    </r>
    <r>
      <rPr>
        <sz val="10"/>
        <rFont val="Arial"/>
        <family val="2"/>
      </rPr>
      <t>TVM C22 Televisión Metropolitana, S.A. de C.V.- Canal 22</t>
    </r>
  </si>
  <si>
    <r>
      <t xml:space="preserve">SECCIÓN:  </t>
    </r>
    <r>
      <rPr>
        <sz val="10"/>
        <rFont val="Arial"/>
        <family val="2"/>
      </rPr>
      <t>1S. Gobierno</t>
    </r>
  </si>
  <si>
    <r>
      <t xml:space="preserve">PERIODO QUE ABARCA TODA LA INFORMACIÓN:  </t>
    </r>
    <r>
      <rPr>
        <sz val="10"/>
        <rFont val="Arial"/>
        <family val="2"/>
      </rPr>
      <t>1993-2019</t>
    </r>
  </si>
  <si>
    <t>1.S.1</t>
  </si>
  <si>
    <t>Consejo de Administración</t>
  </si>
  <si>
    <t>Sesiones Ordinarias y Extraordinarias del Consejo de Administración</t>
  </si>
  <si>
    <t>1993-2019</t>
  </si>
  <si>
    <r>
      <t xml:space="preserve">SECCIÓN:  </t>
    </r>
    <r>
      <rPr>
        <sz val="10"/>
        <rFont val="Arial"/>
        <family val="2"/>
      </rPr>
      <t>10C. Control y Auditoría de Activiadaes Públicas</t>
    </r>
  </si>
  <si>
    <r>
      <t xml:space="preserve">PERIODO QUE ABARCA TODA LA INFORMACIÓN:  </t>
    </r>
    <r>
      <rPr>
        <sz val="10"/>
        <rFont val="Arial"/>
        <family val="2"/>
      </rPr>
      <t>2005-2017</t>
    </r>
  </si>
  <si>
    <t>2004-2014</t>
  </si>
  <si>
    <t>Documentación relacionada a las entregas y recepciones de la titularidad del Canal.</t>
  </si>
  <si>
    <t>2005-2017</t>
  </si>
  <si>
    <t>10C.16</t>
  </si>
  <si>
    <t>Libros blancos</t>
  </si>
  <si>
    <t>Contiene la rendición de cuentas de la Entidad</t>
  </si>
  <si>
    <t>2007-2013</t>
  </si>
  <si>
    <r>
      <t xml:space="preserve">SECCIÓN:  </t>
    </r>
    <r>
      <rPr>
        <sz val="10"/>
        <rFont val="Arial"/>
        <family val="2"/>
      </rPr>
      <t>11C. Planeación, Información, Evaluación y Políticas</t>
    </r>
  </si>
  <si>
    <r>
      <t xml:space="preserve">PERIODO QUE ABARCA TODA LA INFORMACIÓN:  </t>
    </r>
    <r>
      <rPr>
        <sz val="10"/>
        <rFont val="Arial"/>
        <family val="2"/>
      </rPr>
      <t>1992-2018</t>
    </r>
  </si>
  <si>
    <t>11C.4</t>
  </si>
  <si>
    <t>Programas y Proyectos en Materia de Información y Evaluación</t>
  </si>
  <si>
    <t>Documentación referente a Programas Internos Anuales y de Evaluación.</t>
  </si>
  <si>
    <t>4C.29</t>
  </si>
  <si>
    <t>11C.14</t>
  </si>
  <si>
    <t>Sesiones del Comité de Autorregulación Ética</t>
  </si>
  <si>
    <t>Grupo Interinstitucional de Información (Comités)</t>
  </si>
  <si>
    <t>Documentación referente a Comités Internos</t>
  </si>
  <si>
    <t>11C.16</t>
  </si>
  <si>
    <t>Informe Anual de Labores</t>
  </si>
  <si>
    <t>Informes periódicos a instancias externas</t>
  </si>
  <si>
    <t>2005-2006</t>
  </si>
  <si>
    <t>11C.17</t>
  </si>
  <si>
    <t>Informe de Ejecución</t>
  </si>
  <si>
    <t>2007-2012</t>
  </si>
  <si>
    <r>
      <t xml:space="preserve">SECCIÓN:  </t>
    </r>
    <r>
      <rPr>
        <sz val="10"/>
        <rFont val="Arial"/>
        <family val="2"/>
      </rPr>
      <t>3C. Programación, Organización y Presupuesto</t>
    </r>
  </si>
  <si>
    <r>
      <t xml:space="preserve">PERIODO QUE ABARCA TODA LA INFORMACIÓN:  </t>
    </r>
    <r>
      <rPr>
        <sz val="10"/>
        <rFont val="Arial"/>
        <family val="2"/>
      </rPr>
      <t>2003-2019</t>
    </r>
  </si>
  <si>
    <t>3C.12</t>
  </si>
  <si>
    <t>Integración y Dictamen de Manuales, Normas y Lineamientos de Procesos y Procedimientos</t>
  </si>
  <si>
    <t>Contiene información referente al Comité Revisor de Manuales y Procedimientos Internos de la Entidad</t>
  </si>
  <si>
    <t>2003-2019</t>
  </si>
  <si>
    <t xml:space="preserve">Control de contratos </t>
  </si>
  <si>
    <t>Contiene información referente a los pagos, copias del contrato y seguimientos de pagos.</t>
  </si>
  <si>
    <t>2009-2014</t>
  </si>
  <si>
    <t xml:space="preserve">contiene el seguimiento y comclusión de las Auditorías </t>
  </si>
  <si>
    <t>Entregas - Recepción</t>
  </si>
  <si>
    <r>
      <t xml:space="preserve">SECCIÓN:  </t>
    </r>
    <r>
      <rPr>
        <sz val="10"/>
        <rFont val="Arial"/>
        <family val="2"/>
      </rPr>
      <t>6C. Recursos Materiales y Obra Pública</t>
    </r>
  </si>
  <si>
    <r>
      <t xml:space="preserve">UNIDAD ADMINISTRATIVA:  </t>
    </r>
    <r>
      <rPr>
        <sz val="10"/>
        <rFont val="Arial"/>
        <family val="2"/>
      </rPr>
      <t>Dirección General</t>
    </r>
  </si>
  <si>
    <r>
      <t xml:space="preserve">TITULAR DE LA UNIDAD ADMINISTRATIVA: </t>
    </r>
    <r>
      <rPr>
        <sz val="10"/>
        <rFont val="Arial"/>
        <family val="2"/>
      </rPr>
      <t>Armando Casas Pérez</t>
    </r>
  </si>
  <si>
    <r>
      <t xml:space="preserve">ÁREAS DE PROCEDENCIA DEL ARCHIVO: </t>
    </r>
    <r>
      <rPr>
        <sz val="10"/>
        <rFont val="Arial"/>
        <family val="2"/>
      </rPr>
      <t>Dirección General</t>
    </r>
  </si>
  <si>
    <r>
      <t xml:space="preserve">TITULAR DEL ARCHIVO DE TRÁMITE: </t>
    </r>
    <r>
      <rPr>
        <sz val="10"/>
        <rFont val="Arial"/>
        <family val="2"/>
      </rPr>
      <t>Anayatzen González Vargas</t>
    </r>
  </si>
  <si>
    <r>
      <t>CARGO:</t>
    </r>
    <r>
      <rPr>
        <sz val="10"/>
        <rFont val="Arial"/>
        <family val="2"/>
      </rPr>
      <t xml:space="preserve"> Secretaria de Director General</t>
    </r>
  </si>
  <si>
    <r>
      <t xml:space="preserve">CORREO ELECTRÓNICO: </t>
    </r>
    <r>
      <rPr>
        <sz val="10"/>
        <rFont val="Arial"/>
        <family val="2"/>
      </rPr>
      <t>anayatzen.gonzalez@canal22.org.mx</t>
    </r>
  </si>
  <si>
    <r>
      <t xml:space="preserve">FONDO: </t>
    </r>
    <r>
      <rPr>
        <sz val="10"/>
        <rFont val="Arial"/>
        <family val="2"/>
      </rPr>
      <t>TVM C22 Televisión Metropolitana, S.A. de C.V.- Canal22</t>
    </r>
  </si>
  <si>
    <r>
      <t xml:space="preserve">SECCIÓN: </t>
    </r>
    <r>
      <rPr>
        <sz val="10"/>
        <rFont val="Arial"/>
        <family val="2"/>
      </rPr>
      <t>9C Comunicación Social</t>
    </r>
  </si>
  <si>
    <r>
      <t xml:space="preserve">PERIODO QUE ABARCA TODA LA INFORMACIÓN: </t>
    </r>
    <r>
      <rPr>
        <sz val="10"/>
        <rFont val="Arial"/>
        <family val="2"/>
      </rPr>
      <t>2005-2014</t>
    </r>
  </si>
  <si>
    <r>
      <t xml:space="preserve">SECCIÓN: </t>
    </r>
    <r>
      <rPr>
        <sz val="10"/>
        <rFont val="Arial"/>
        <family val="2"/>
      </rPr>
      <t>10C Control y Auditoría de Actividades Públicas</t>
    </r>
  </si>
  <si>
    <r>
      <t xml:space="preserve">PERIODO QUE ABARCA TODA LA INFORMACIÓN: </t>
    </r>
    <r>
      <rPr>
        <sz val="10"/>
        <rFont val="Arial"/>
        <family val="2"/>
      </rPr>
      <t>2019</t>
    </r>
  </si>
  <si>
    <t>1S.1</t>
  </si>
  <si>
    <t>1S.2</t>
  </si>
  <si>
    <t>Evaluación y control del ejercicio presupuestal</t>
  </si>
  <si>
    <r>
      <t xml:space="preserve">SECCIÓN:  </t>
    </r>
    <r>
      <rPr>
        <sz val="8"/>
        <rFont val="Arial"/>
        <family val="2"/>
      </rPr>
      <t>3C  Programación, Organización y Presupuestación</t>
    </r>
  </si>
  <si>
    <r>
      <t xml:space="preserve">SECCIÓN:  </t>
    </r>
    <r>
      <rPr>
        <sz val="8"/>
        <rFont val="Arial"/>
        <family val="2"/>
      </rPr>
      <t>Control y Auditoría de Actividades Públicas</t>
    </r>
  </si>
  <si>
    <t>Acta Entrega-Recepción de la Subdirección General de Producción y Programación.</t>
  </si>
  <si>
    <t>Asignación y Ejercicio del Presupuesto de la Producción y Programación de Canal 22.</t>
  </si>
  <si>
    <t>2S  Producción, Programación, Transmisión e Ingeniería</t>
  </si>
  <si>
    <r>
      <t xml:space="preserve">TITULAR DE LA UNIDAD ADMINISTRATIVA: </t>
    </r>
    <r>
      <rPr>
        <sz val="8"/>
        <rFont val="Arial"/>
        <family val="2"/>
      </rPr>
      <t>Lic</t>
    </r>
    <r>
      <rPr>
        <b/>
        <sz val="8"/>
        <rFont val="Arial"/>
        <family val="2"/>
      </rPr>
      <t xml:space="preserve">. </t>
    </r>
    <r>
      <rPr>
        <sz val="8"/>
        <rFont val="Arial"/>
        <family val="2"/>
      </rPr>
      <t>Gabriela Yesenia Vázquez Martínez</t>
    </r>
  </si>
  <si>
    <r>
      <t xml:space="preserve">FONDO: </t>
    </r>
    <r>
      <rPr>
        <sz val="8"/>
        <rFont val="Arial"/>
        <family val="2"/>
      </rPr>
      <t>TVM C22 Televisión Metropolitana, S.A. de C.V. - CANAL 22</t>
    </r>
  </si>
  <si>
    <r>
      <t xml:space="preserve">PERIODO QUE ABARCA TODA LA INFORMACIÓN: </t>
    </r>
    <r>
      <rPr>
        <sz val="8"/>
        <rFont val="Arial"/>
        <family val="2"/>
      </rPr>
      <t>1992-2019</t>
    </r>
  </si>
  <si>
    <t xml:space="preserve">Instrumentos jurídicos Consensuales. (Convenios, Bases de Colaboración, Acuerdos, etc) </t>
  </si>
  <si>
    <r>
      <t>TITULAR DE LA UNIDAD ADMINISTRATIVA:</t>
    </r>
    <r>
      <rPr>
        <sz val="8"/>
        <rFont val="Arial"/>
        <family val="2"/>
      </rPr>
      <t xml:space="preserve"> Lic.</t>
    </r>
    <r>
      <rPr>
        <b/>
        <sz val="8"/>
        <rFont val="Arial"/>
        <family val="2"/>
      </rPr>
      <t xml:space="preserve"> </t>
    </r>
    <r>
      <rPr>
        <sz val="8"/>
        <rFont val="Arial"/>
        <family val="2"/>
      </rPr>
      <t>Gabriela Yesenia Vázquez Martínez</t>
    </r>
  </si>
  <si>
    <r>
      <t>FONDO: TVM C22</t>
    </r>
    <r>
      <rPr>
        <sz val="8"/>
        <rFont val="Arial"/>
        <family val="2"/>
      </rPr>
      <t xml:space="preserve"> Televisión Metropolitana, S.A. de C.V.- CANAL 22</t>
    </r>
  </si>
  <si>
    <r>
      <t xml:space="preserve">SECCIÓN: </t>
    </r>
    <r>
      <rPr>
        <sz val="8"/>
        <rFont val="Arial"/>
        <family val="2"/>
      </rPr>
      <t>12C Transparencia y Acceso a la Información</t>
    </r>
    <r>
      <rPr>
        <b/>
        <sz val="8"/>
        <rFont val="Arial"/>
        <family val="2"/>
      </rPr>
      <t xml:space="preserve"> </t>
    </r>
  </si>
  <si>
    <t>PERIODO QUE ABARCA TODA LA INFORMACIÓN: 2009-2019</t>
  </si>
  <si>
    <t>2009-2015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</si>
</sst>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3"/>
      <name val="Arial"/>
      <family val="2"/>
    </font>
    <font>
      <b/>
      <sz val="10"/>
      <name val="Arial"/>
      <family val="2"/>
    </font>
    <font>
      <b/>
      <sz val="8"/>
      <name val="Arial"/>
      <family val="2"/>
    </font>
    <font>
      <sz val="8"/>
      <name val="Arial"/>
      <family val="2"/>
    </font>
    <font>
      <u/>
      <sz val="10"/>
      <color indexed="12"/>
      <name val="Arial"/>
      <family val="2"/>
    </font>
    <font>
      <u/>
      <sz val="8"/>
      <color indexed="12"/>
      <name val="Arial"/>
      <family val="2"/>
    </font>
    <font>
      <sz val="9"/>
      <name val="Arial"/>
      <family val="2"/>
    </font>
    <font>
      <sz val="13"/>
      <name val="Arial"/>
      <family val="2"/>
    </font>
    <font>
      <b/>
      <sz val="7"/>
      <name val="Arial"/>
      <family val="2"/>
    </font>
    <font>
      <b/>
      <u/>
      <sz val="8"/>
      <color indexed="12"/>
      <name val="Arial"/>
      <family val="2"/>
    </font>
    <font>
      <sz val="7"/>
      <name val="Arial"/>
      <family val="2"/>
    </font>
    <font>
      <sz val="10"/>
      <name val="Arial"/>
      <family val="2"/>
    </font>
    <font>
      <sz val="8"/>
      <color indexed="8"/>
      <name val="Arial"/>
      <family val="2"/>
    </font>
    <font>
      <u/>
      <sz val="10"/>
      <color theme="10"/>
      <name val="Arial"/>
      <family val="2"/>
    </font>
    <font>
      <sz val="11"/>
      <name val="Arial"/>
      <family val="2"/>
    </font>
    <font>
      <b/>
      <sz val="11"/>
      <name val="Arial"/>
      <family val="2"/>
    </font>
    <font>
      <sz val="8"/>
      <color theme="1"/>
      <name val="Arial"/>
      <family val="2"/>
    </font>
    <font>
      <b/>
      <sz val="10"/>
      <color theme="1"/>
      <name val="Arial"/>
      <family val="2"/>
    </font>
    <font>
      <sz val="10"/>
      <name val="Calibri"/>
      <family val="2"/>
      <scheme val="minor"/>
    </font>
    <font>
      <b/>
      <sz val="12"/>
      <name val="Arial"/>
      <family val="2"/>
    </font>
    <font>
      <sz val="12"/>
      <name val="Arial"/>
      <family val="2"/>
    </font>
    <font>
      <b/>
      <sz val="8.5"/>
      <name val="Arial"/>
      <family val="2"/>
    </font>
    <font>
      <sz val="8.5"/>
      <name val="Arial"/>
      <family val="2"/>
    </font>
    <font>
      <u/>
      <sz val="8.5"/>
      <color indexed="12"/>
      <name val="Arial"/>
      <family val="2"/>
    </font>
    <font>
      <sz val="8.5"/>
      <color theme="0"/>
      <name val="Arial"/>
      <family val="2"/>
    </font>
    <font>
      <sz val="8.5"/>
      <color indexed="8"/>
      <name val="Arial"/>
      <family val="2"/>
    </font>
    <font>
      <b/>
      <sz val="10"/>
      <color theme="1"/>
      <name val="Montserrat Light"/>
    </font>
    <font>
      <sz val="10"/>
      <color theme="1"/>
      <name val="Montserrat Light"/>
    </font>
    <font>
      <b/>
      <sz val="14"/>
      <color theme="1"/>
      <name val="Montserrat Light"/>
    </font>
    <font>
      <b/>
      <sz val="9"/>
      <name val="Arial"/>
      <family val="2"/>
    </font>
    <font>
      <sz val="9"/>
      <color theme="1"/>
      <name val="Arial"/>
      <family val="2"/>
    </font>
    <font>
      <u/>
      <sz val="9"/>
      <color indexed="12"/>
      <name val="Arial"/>
      <family val="2"/>
    </font>
    <font>
      <sz val="9"/>
      <color indexed="8"/>
      <name val="Arial"/>
      <family val="2"/>
    </font>
    <font>
      <sz val="6"/>
      <name val="Arial"/>
      <family val="2"/>
    </font>
    <font>
      <b/>
      <sz val="6"/>
      <name val="Arial"/>
      <family val="2"/>
    </font>
    <font>
      <sz val="7"/>
      <color indexed="8"/>
      <name val="Arial"/>
      <family val="2"/>
    </font>
    <font>
      <b/>
      <sz val="14"/>
      <name val="Arial"/>
      <family val="2"/>
    </font>
    <font>
      <sz val="10"/>
      <color theme="0"/>
      <name val="Arial"/>
      <family val="2"/>
    </font>
    <font>
      <sz val="8"/>
      <color theme="0"/>
      <name val="Arial"/>
      <family val="2"/>
    </font>
    <font>
      <sz val="10"/>
      <color theme="1"/>
      <name val="Arial"/>
      <family val="2"/>
    </font>
    <font>
      <sz val="10"/>
      <color rgb="FF000000"/>
      <name val="Arial"/>
      <family val="2"/>
    </font>
    <font>
      <sz val="10"/>
      <color theme="1"/>
      <name val="Calibri"/>
      <family val="2"/>
      <scheme val="minor"/>
    </font>
    <font>
      <sz val="10"/>
      <color theme="0" tint="-0.249977111117893"/>
      <name val="Arial"/>
      <family val="2"/>
    </font>
    <font>
      <sz val="7"/>
      <color theme="0" tint="-0.249977111117893"/>
      <name val="Arial"/>
      <family val="2"/>
    </font>
    <font>
      <sz val="8"/>
      <color theme="0" tint="-0.249977111117893"/>
      <name val="Arial"/>
      <family val="2"/>
    </font>
    <font>
      <sz val="11"/>
      <color theme="0" tint="-0.249977111117893"/>
      <name val="Calibri"/>
      <family val="2"/>
      <scheme val="minor"/>
    </font>
    <font>
      <sz val="10"/>
      <color theme="0" tint="-0.49998474074526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0">
    <xf numFmtId="0" fontId="0" fillId="0" borderId="0"/>
    <xf numFmtId="0" fontId="3" fillId="0" borderId="0"/>
    <xf numFmtId="0" fontId="8" fillId="0" borderId="0" applyNumberFormat="0" applyFill="0" applyBorder="0" applyAlignment="0" applyProtection="0">
      <alignment vertical="top"/>
      <protection locked="0"/>
    </xf>
    <xf numFmtId="0" fontId="15" fillId="0" borderId="0"/>
    <xf numFmtId="0" fontId="15" fillId="0" borderId="0"/>
    <xf numFmtId="0" fontId="1" fillId="0" borderId="0"/>
    <xf numFmtId="0" fontId="1" fillId="0" borderId="0"/>
    <xf numFmtId="0" fontId="17" fillId="0" borderId="0" applyNumberFormat="0" applyFill="0" applyBorder="0" applyAlignment="0" applyProtection="0">
      <alignment vertical="top"/>
      <protection locked="0"/>
    </xf>
    <xf numFmtId="0" fontId="1" fillId="0" borderId="0"/>
    <xf numFmtId="0" fontId="1" fillId="0" borderId="0"/>
  </cellStyleXfs>
  <cellXfs count="658">
    <xf numFmtId="0" fontId="0" fillId="0" borderId="0" xfId="0"/>
    <xf numFmtId="0" fontId="4" fillId="0" borderId="0" xfId="1" applyFont="1" applyAlignment="1">
      <alignment horizontal="center" vertical="center" wrapText="1"/>
    </xf>
    <xf numFmtId="0" fontId="3" fillId="0" borderId="0" xfId="1"/>
    <xf numFmtId="0" fontId="6" fillId="0" borderId="0" xfId="1" applyFont="1" applyAlignment="1">
      <alignment horizontal="justify" vertical="center" wrapText="1"/>
    </xf>
    <xf numFmtId="0" fontId="6" fillId="0" borderId="0" xfId="1" applyFont="1" applyAlignment="1">
      <alignment horizontal="center" vertical="center" wrapText="1"/>
    </xf>
    <xf numFmtId="0" fontId="7" fillId="0" borderId="0" xfId="1" applyFont="1"/>
    <xf numFmtId="0" fontId="7" fillId="0" borderId="0" xfId="1" applyFont="1" applyAlignment="1">
      <alignment horizontal="center" vertical="center" wrapText="1"/>
    </xf>
    <xf numFmtId="0" fontId="9" fillId="0" borderId="7" xfId="2" applyFont="1" applyBorder="1" applyAlignment="1" applyProtection="1">
      <alignment horizontal="justify" vertical="center" wrapText="1"/>
    </xf>
    <xf numFmtId="0" fontId="9" fillId="0" borderId="7" xfId="2" applyFont="1" applyBorder="1" applyAlignment="1" applyProtection="1">
      <alignment horizontal="center" vertical="center" wrapText="1"/>
    </xf>
    <xf numFmtId="0" fontId="9" fillId="0" borderId="8" xfId="2" applyFont="1" applyBorder="1" applyAlignment="1" applyProtection="1">
      <alignment horizontal="center" vertical="center" wrapText="1"/>
    </xf>
    <xf numFmtId="0" fontId="6" fillId="0" borderId="0" xfId="1" applyFont="1" applyAlignment="1">
      <alignment horizontal="justify" vertical="center"/>
    </xf>
    <xf numFmtId="0" fontId="7" fillId="0" borderId="0" xfId="1" applyFont="1" applyAlignment="1">
      <alignment horizontal="center" vertical="center"/>
    </xf>
    <xf numFmtId="0" fontId="6" fillId="0" borderId="1" xfId="1" applyFont="1" applyBorder="1" applyAlignment="1">
      <alignment vertical="center"/>
    </xf>
    <xf numFmtId="0" fontId="6" fillId="0" borderId="2" xfId="1" applyFont="1" applyBorder="1" applyAlignment="1">
      <alignment vertical="center"/>
    </xf>
    <xf numFmtId="0" fontId="7" fillId="0" borderId="0" xfId="1" applyFont="1" applyAlignment="1">
      <alignment vertical="center"/>
    </xf>
    <xf numFmtId="0" fontId="6" fillId="0" borderId="4" xfId="1" applyFont="1" applyBorder="1" applyAlignment="1">
      <alignment vertical="center"/>
    </xf>
    <xf numFmtId="0" fontId="6" fillId="0" borderId="0" xfId="1" applyFont="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11" xfId="1" applyFont="1" applyBorder="1" applyAlignment="1">
      <alignment horizontal="center"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1" xfId="1" applyFont="1" applyBorder="1" applyAlignment="1">
      <alignment horizontal="center" vertical="center"/>
    </xf>
    <xf numFmtId="0" fontId="7" fillId="2" borderId="11" xfId="1" applyFont="1" applyFill="1" applyBorder="1" applyAlignment="1">
      <alignment horizontal="center" vertical="center" wrapText="1"/>
    </xf>
    <xf numFmtId="0" fontId="7" fillId="2" borderId="11" xfId="1" applyFont="1" applyFill="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2" xfId="1" applyFont="1" applyBorder="1" applyAlignment="1">
      <alignment horizontal="justify"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vertical="center"/>
    </xf>
    <xf numFmtId="0" fontId="6" fillId="0" borderId="5" xfId="1" applyFont="1" applyBorder="1" applyAlignment="1">
      <alignment vertical="center"/>
    </xf>
    <xf numFmtId="0" fontId="6" fillId="0" borderId="8" xfId="1" applyFont="1" applyBorder="1" applyAlignment="1">
      <alignment vertical="center"/>
    </xf>
    <xf numFmtId="0" fontId="7" fillId="0" borderId="11" xfId="1" applyFont="1" applyBorder="1" applyAlignment="1">
      <alignment horizontal="center" vertical="center" wrapText="1"/>
    </xf>
    <xf numFmtId="0" fontId="7" fillId="0" borderId="10" xfId="1" applyFont="1" applyBorder="1" applyAlignment="1">
      <alignment horizontal="center" vertical="center" wrapText="1"/>
    </xf>
    <xf numFmtId="0" fontId="7" fillId="2" borderId="14" xfId="1" applyFont="1" applyFill="1" applyBorder="1" applyAlignment="1">
      <alignment horizontal="center" vertical="center" wrapText="1"/>
    </xf>
    <xf numFmtId="0" fontId="3" fillId="0" borderId="0" xfId="1" applyAlignment="1">
      <alignment vertical="center"/>
    </xf>
    <xf numFmtId="0" fontId="7" fillId="2" borderId="10" xfId="1" applyFont="1" applyFill="1" applyBorder="1" applyAlignment="1">
      <alignment horizontal="center" vertical="center" wrapText="1"/>
    </xf>
    <xf numFmtId="0" fontId="7" fillId="0" borderId="14" xfId="1" applyFont="1" applyBorder="1" applyAlignment="1">
      <alignment horizontal="center" vertical="center"/>
    </xf>
    <xf numFmtId="0" fontId="19" fillId="0" borderId="0" xfId="1" applyFont="1" applyAlignment="1">
      <alignment horizontal="center" vertical="center" wrapText="1"/>
    </xf>
    <xf numFmtId="0" fontId="7" fillId="0" borderId="11" xfId="3" applyFont="1" applyFill="1" applyBorder="1" applyAlignment="1">
      <alignment horizontal="justify" vertical="center" wrapText="1"/>
    </xf>
    <xf numFmtId="0" fontId="16" fillId="0" borderId="11" xfId="3" applyFont="1" applyFill="1" applyBorder="1" applyAlignment="1">
      <alignment horizontal="justify" vertical="center" wrapText="1"/>
    </xf>
    <xf numFmtId="0" fontId="18" fillId="0" borderId="0" xfId="1" applyFont="1" applyAlignment="1">
      <alignment horizontal="center" vertical="center" wrapText="1"/>
    </xf>
    <xf numFmtId="0" fontId="19" fillId="0" borderId="0" xfId="1" applyFont="1" applyAlignment="1">
      <alignment horizontal="justify" vertical="center" wrapText="1"/>
    </xf>
    <xf numFmtId="0" fontId="15" fillId="0" borderId="0" xfId="1" applyFont="1"/>
    <xf numFmtId="0" fontId="18" fillId="0" borderId="0" xfId="1" applyFont="1"/>
    <xf numFmtId="0" fontId="7" fillId="0" borderId="0" xfId="4" applyFont="1"/>
    <xf numFmtId="0" fontId="15" fillId="0" borderId="0" xfId="4"/>
    <xf numFmtId="0" fontId="6" fillId="0" borderId="2" xfId="4" applyFont="1" applyBorder="1" applyAlignment="1">
      <alignment vertical="center"/>
    </xf>
    <xf numFmtId="0" fontId="6" fillId="0" borderId="7" xfId="4" applyFont="1" applyBorder="1" applyAlignment="1">
      <alignment vertical="center"/>
    </xf>
    <xf numFmtId="0" fontId="6" fillId="0" borderId="1" xfId="4" applyFont="1" applyBorder="1" applyAlignment="1">
      <alignment vertical="center"/>
    </xf>
    <xf numFmtId="0" fontId="6" fillId="0" borderId="4" xfId="4" applyFont="1" applyBorder="1" applyAlignment="1">
      <alignment vertical="center"/>
    </xf>
    <xf numFmtId="0" fontId="6" fillId="0" borderId="6" xfId="4" applyFont="1" applyBorder="1" applyAlignment="1">
      <alignment vertical="center"/>
    </xf>
    <xf numFmtId="0" fontId="13" fillId="0" borderId="7" xfId="2" applyFont="1" applyBorder="1" applyAlignment="1" applyProtection="1">
      <alignment horizontal="justify" vertical="center" wrapText="1"/>
    </xf>
    <xf numFmtId="0" fontId="13" fillId="0" borderId="7"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6" fillId="0" borderId="0" xfId="4" applyFont="1" applyAlignment="1">
      <alignment horizontal="center" vertical="center"/>
    </xf>
    <xf numFmtId="0" fontId="16" fillId="3" borderId="11" xfId="4" applyFont="1" applyFill="1" applyBorder="1" applyAlignment="1">
      <alignment horizontal="center" vertical="center" wrapText="1"/>
    </xf>
    <xf numFmtId="0" fontId="7" fillId="4" borderId="11" xfId="4" applyFont="1" applyFill="1" applyBorder="1" applyAlignment="1">
      <alignment horizontal="center" vertical="center"/>
    </xf>
    <xf numFmtId="0" fontId="7" fillId="0" borderId="0" xfId="4" applyFont="1" applyBorder="1" applyAlignment="1">
      <alignment horizontal="center" vertical="center"/>
    </xf>
    <xf numFmtId="0" fontId="7" fillId="0" borderId="0" xfId="4" applyFont="1" applyAlignment="1">
      <alignment horizontal="center" vertical="center"/>
    </xf>
    <xf numFmtId="0" fontId="7" fillId="0" borderId="11" xfId="4" applyFont="1" applyBorder="1" applyAlignment="1">
      <alignment horizontal="center" vertical="center" wrapText="1"/>
    </xf>
    <xf numFmtId="0" fontId="7" fillId="2" borderId="11" xfId="4" applyFont="1" applyFill="1" applyBorder="1" applyAlignment="1">
      <alignment horizontal="center" vertical="center" wrapText="1"/>
    </xf>
    <xf numFmtId="0" fontId="7" fillId="2" borderId="11" xfId="4" applyFont="1" applyFill="1" applyBorder="1" applyAlignment="1">
      <alignment horizontal="center" vertical="center"/>
    </xf>
    <xf numFmtId="0" fontId="6" fillId="0" borderId="11" xfId="4" applyFont="1" applyBorder="1" applyAlignment="1">
      <alignment horizontal="center" vertical="center"/>
    </xf>
    <xf numFmtId="0" fontId="6" fillId="0" borderId="4" xfId="4" applyFont="1" applyBorder="1" applyAlignment="1">
      <alignment horizontal="justify" vertical="center" wrapText="1"/>
    </xf>
    <xf numFmtId="0" fontId="6" fillId="0" borderId="11" xfId="4" applyFont="1" applyBorder="1" applyAlignment="1">
      <alignment horizontal="center" vertical="center" wrapText="1"/>
    </xf>
    <xf numFmtId="0" fontId="7" fillId="0" borderId="11" xfId="4" applyFont="1" applyBorder="1" applyAlignment="1">
      <alignment horizontal="center" vertical="center"/>
    </xf>
    <xf numFmtId="0" fontId="7" fillId="4" borderId="14" xfId="4" applyFont="1" applyFill="1" applyBorder="1" applyAlignment="1">
      <alignment horizontal="center" vertical="center"/>
    </xf>
    <xf numFmtId="0" fontId="4" fillId="0" borderId="0" xfId="4" applyFont="1" applyAlignment="1">
      <alignment horizontal="center" vertical="center" wrapText="1"/>
    </xf>
    <xf numFmtId="0" fontId="6" fillId="0" borderId="0" xfId="4" applyFont="1" applyAlignment="1">
      <alignment horizontal="right" vertical="center"/>
    </xf>
    <xf numFmtId="0" fontId="6" fillId="0" borderId="0" xfId="4" applyFont="1" applyAlignment="1">
      <alignment horizontal="center" vertical="center" wrapText="1"/>
    </xf>
    <xf numFmtId="0" fontId="7" fillId="0" borderId="11" xfId="4" applyFont="1" applyBorder="1" applyAlignment="1">
      <alignment horizontal="center" vertical="center"/>
    </xf>
    <xf numFmtId="0" fontId="7" fillId="0" borderId="10" xfId="4" applyFont="1" applyBorder="1" applyAlignment="1">
      <alignment horizontal="center" vertical="center"/>
    </xf>
    <xf numFmtId="0" fontId="7" fillId="0" borderId="14" xfId="4" applyFont="1" applyBorder="1" applyAlignment="1">
      <alignment horizontal="center" vertical="center"/>
    </xf>
    <xf numFmtId="0" fontId="7" fillId="5" borderId="11" xfId="4" applyFont="1" applyFill="1" applyBorder="1" applyAlignment="1">
      <alignment horizontal="justify" vertical="center" wrapText="1"/>
    </xf>
    <xf numFmtId="0" fontId="7" fillId="0" borderId="11" xfId="4" applyFont="1" applyBorder="1" applyAlignment="1">
      <alignment horizontal="justify" vertical="center" wrapText="1"/>
    </xf>
    <xf numFmtId="0" fontId="6" fillId="0" borderId="11" xfId="4" applyFont="1" applyBorder="1" applyAlignment="1">
      <alignment horizontal="center" vertical="center"/>
    </xf>
    <xf numFmtId="0" fontId="6" fillId="0" borderId="12" xfId="4" applyFont="1" applyBorder="1" applyAlignment="1">
      <alignment horizontal="center" vertical="center" wrapText="1"/>
    </xf>
    <xf numFmtId="0" fontId="6" fillId="0" borderId="0" xfId="4" applyFont="1" applyAlignment="1">
      <alignment horizontal="justify" vertical="center"/>
    </xf>
    <xf numFmtId="0" fontId="6" fillId="0" borderId="0" xfId="4" applyFont="1" applyAlignment="1">
      <alignment horizontal="justify" vertical="center"/>
    </xf>
    <xf numFmtId="0" fontId="7" fillId="0" borderId="0" xfId="4" applyFont="1" applyAlignment="1">
      <alignment vertical="center"/>
    </xf>
    <xf numFmtId="0" fontId="6" fillId="0" borderId="6" xfId="4" applyFont="1" applyBorder="1" applyAlignment="1">
      <alignment vertical="center"/>
    </xf>
    <xf numFmtId="0" fontId="6" fillId="0" borderId="4" xfId="4" applyFont="1" applyBorder="1" applyAlignment="1">
      <alignment vertical="center"/>
    </xf>
    <xf numFmtId="0" fontId="6" fillId="0" borderId="1" xfId="4" applyFont="1" applyBorder="1" applyAlignment="1">
      <alignment vertical="center"/>
    </xf>
    <xf numFmtId="0" fontId="7" fillId="0" borderId="0" xfId="4" applyFont="1" applyAlignment="1">
      <alignment horizontal="center" vertical="center" wrapText="1"/>
    </xf>
    <xf numFmtId="0" fontId="6" fillId="0" borderId="0" xfId="4" applyFont="1" applyAlignment="1">
      <alignment horizontal="justify" vertical="center" wrapText="1"/>
    </xf>
    <xf numFmtId="0" fontId="20" fillId="0" borderId="11" xfId="4" applyFont="1" applyBorder="1" applyAlignment="1">
      <alignment horizontal="center" vertical="center"/>
    </xf>
    <xf numFmtId="0" fontId="7" fillId="0" borderId="11" xfId="4" applyFont="1" applyBorder="1" applyAlignment="1">
      <alignment horizontal="left" vertical="center" wrapText="1"/>
    </xf>
    <xf numFmtId="0" fontId="6" fillId="0" borderId="11" xfId="4" applyFont="1" applyBorder="1" applyAlignment="1">
      <alignment horizontal="center" vertical="center" wrapText="1"/>
    </xf>
    <xf numFmtId="0" fontId="7" fillId="0" borderId="8" xfId="4" applyFont="1" applyBorder="1" applyAlignment="1">
      <alignment vertical="center"/>
    </xf>
    <xf numFmtId="0" fontId="7" fillId="0" borderId="7" xfId="4" applyFont="1" applyBorder="1" applyAlignment="1">
      <alignment vertical="center"/>
    </xf>
    <xf numFmtId="0" fontId="7" fillId="0" borderId="5" xfId="4" applyFont="1" applyBorder="1" applyAlignment="1">
      <alignment vertical="center"/>
    </xf>
    <xf numFmtId="0" fontId="6" fillId="0" borderId="0" xfId="4" applyFont="1" applyAlignment="1">
      <alignment vertical="center"/>
    </xf>
    <xf numFmtId="0" fontId="7" fillId="0" borderId="3" xfId="4" applyFont="1" applyBorder="1" applyAlignment="1">
      <alignment vertical="center"/>
    </xf>
    <xf numFmtId="0" fontId="7" fillId="0" borderId="2" xfId="4" applyFont="1" applyBorder="1" applyAlignment="1">
      <alignment vertical="center"/>
    </xf>
    <xf numFmtId="0" fontId="7" fillId="0" borderId="5" xfId="4" applyFont="1" applyBorder="1" applyAlignment="1">
      <alignment horizontal="center" vertical="center" wrapText="1"/>
    </xf>
    <xf numFmtId="0" fontId="7" fillId="0" borderId="0" xfId="4" applyFont="1" applyAlignment="1">
      <alignment horizontal="justify" vertical="center" wrapText="1"/>
    </xf>
    <xf numFmtId="0" fontId="11" fillId="0" borderId="0" xfId="4" applyFont="1" applyAlignment="1">
      <alignment horizontal="center" vertical="center" wrapText="1"/>
    </xf>
    <xf numFmtId="0" fontId="7" fillId="0" borderId="2" xfId="4" applyFont="1" applyBorder="1" applyAlignment="1">
      <alignment horizontal="justify" vertical="center" wrapText="1"/>
    </xf>
    <xf numFmtId="0" fontId="7" fillId="0" borderId="2"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4" xfId="4"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justify" vertical="center" wrapText="1"/>
    </xf>
    <xf numFmtId="0" fontId="7" fillId="4" borderId="0" xfId="4" applyFont="1" applyFill="1"/>
    <xf numFmtId="0" fontId="22" fillId="4" borderId="0" xfId="4" applyFont="1" applyFill="1"/>
    <xf numFmtId="0" fontId="6" fillId="4" borderId="11" xfId="4" applyFont="1" applyFill="1" applyBorder="1" applyAlignment="1">
      <alignment horizontal="center" vertical="center"/>
    </xf>
    <xf numFmtId="0" fontId="6" fillId="4" borderId="11" xfId="4" applyFont="1" applyFill="1" applyBorder="1" applyAlignment="1">
      <alignment horizontal="center" vertical="center" wrapText="1"/>
    </xf>
    <xf numFmtId="0" fontId="6" fillId="4" borderId="12" xfId="4" applyFont="1" applyFill="1" applyBorder="1" applyAlignment="1">
      <alignment horizontal="center" vertical="center" wrapText="1"/>
    </xf>
    <xf numFmtId="0" fontId="7" fillId="4" borderId="15" xfId="4" applyFont="1" applyFill="1" applyBorder="1" applyAlignment="1">
      <alignment horizontal="justify" vertical="top" wrapText="1"/>
    </xf>
    <xf numFmtId="0" fontId="7" fillId="4" borderId="11" xfId="4" applyFont="1" applyFill="1" applyBorder="1" applyAlignment="1">
      <alignment horizontal="center" vertical="center" wrapText="1"/>
    </xf>
    <xf numFmtId="0" fontId="6" fillId="4" borderId="0" xfId="4" applyFont="1" applyFill="1" applyAlignment="1">
      <alignment horizontal="right" vertical="center"/>
    </xf>
    <xf numFmtId="0" fontId="7" fillId="4" borderId="0" xfId="4" applyFont="1" applyFill="1" applyAlignment="1">
      <alignment horizontal="center" vertical="center"/>
    </xf>
    <xf numFmtId="0" fontId="6" fillId="0" borderId="0" xfId="4" applyFont="1"/>
    <xf numFmtId="0" fontId="12" fillId="0" borderId="0" xfId="4" applyFont="1" applyAlignment="1">
      <alignment horizontal="justify" vertical="center" wrapText="1"/>
    </xf>
    <xf numFmtId="0" fontId="12" fillId="0" borderId="0" xfId="4" applyFont="1" applyAlignment="1">
      <alignment horizontal="center" vertical="center" wrapText="1"/>
    </xf>
    <xf numFmtId="0" fontId="24" fillId="0" borderId="0" xfId="4" applyFont="1"/>
    <xf numFmtId="0" fontId="14" fillId="0" borderId="0" xfId="4" applyFont="1" applyAlignment="1">
      <alignment vertical="top"/>
    </xf>
    <xf numFmtId="0" fontId="5" fillId="0" borderId="0" xfId="4" applyFont="1" applyAlignment="1">
      <alignment horizontal="center" vertical="center" wrapText="1"/>
    </xf>
    <xf numFmtId="0" fontId="7" fillId="0" borderId="0" xfId="4" applyFont="1" applyAlignment="1">
      <alignment horizontal="justify" vertical="center" wrapText="1"/>
    </xf>
    <xf numFmtId="0" fontId="7" fillId="4" borderId="11" xfId="4" applyFont="1" applyFill="1" applyBorder="1" applyAlignment="1">
      <alignment horizontal="justify" vertical="center" wrapText="1"/>
    </xf>
    <xf numFmtId="0" fontId="6" fillId="0" borderId="16" xfId="4" applyFont="1" applyBorder="1" applyAlignment="1">
      <alignment vertical="center"/>
    </xf>
    <xf numFmtId="0" fontId="16" fillId="3" borderId="12" xfId="4" applyFont="1" applyFill="1" applyBorder="1" applyAlignment="1">
      <alignment horizontal="center" vertical="center" wrapText="1"/>
    </xf>
    <xf numFmtId="0" fontId="6" fillId="0" borderId="0" xfId="4" applyFont="1" applyAlignment="1">
      <alignment horizontal="center" vertical="center" wrapText="1"/>
    </xf>
    <xf numFmtId="0" fontId="15" fillId="0" borderId="0" xfId="4" applyAlignment="1">
      <alignment horizontal="center"/>
    </xf>
    <xf numFmtId="0" fontId="25" fillId="0" borderId="0" xfId="4" applyFont="1" applyAlignment="1">
      <alignment horizontal="justify" vertical="center" wrapText="1"/>
    </xf>
    <xf numFmtId="0" fontId="25" fillId="0" borderId="0" xfId="4" applyFont="1" applyAlignment="1">
      <alignment horizontal="center" vertical="center" wrapText="1"/>
    </xf>
    <xf numFmtId="0" fontId="26" fillId="0" borderId="0" xfId="4" applyFont="1"/>
    <xf numFmtId="0" fontId="26" fillId="0" borderId="2" xfId="4" applyFont="1" applyBorder="1" applyAlignment="1">
      <alignment horizontal="justify" vertical="center" wrapText="1"/>
    </xf>
    <xf numFmtId="0" fontId="26" fillId="0" borderId="2"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0" xfId="4" applyFont="1" applyAlignment="1">
      <alignment horizontal="center" vertical="center" wrapText="1"/>
    </xf>
    <xf numFmtId="0" fontId="26" fillId="0" borderId="0" xfId="4" applyFont="1" applyAlignment="1">
      <alignment horizontal="justify" vertical="center" wrapText="1"/>
    </xf>
    <xf numFmtId="0" fontId="26" fillId="0" borderId="5" xfId="4" applyFont="1" applyBorder="1" applyAlignment="1">
      <alignment horizontal="center" vertical="center" wrapText="1"/>
    </xf>
    <xf numFmtId="0" fontId="27" fillId="0" borderId="7" xfId="2" applyFont="1" applyBorder="1" applyAlignment="1" applyProtection="1">
      <alignment horizontal="justify" vertical="center" wrapText="1"/>
    </xf>
    <xf numFmtId="0" fontId="27" fillId="0" borderId="7" xfId="2" applyFont="1" applyBorder="1" applyAlignment="1" applyProtection="1">
      <alignment horizontal="center" vertical="center" wrapText="1"/>
    </xf>
    <xf numFmtId="0" fontId="27" fillId="0" borderId="8" xfId="2" applyFont="1" applyBorder="1" applyAlignment="1" applyProtection="1">
      <alignment horizontal="center" vertical="center" wrapText="1"/>
    </xf>
    <xf numFmtId="0" fontId="25" fillId="0" borderId="0" xfId="4" applyFont="1" applyAlignment="1">
      <alignment horizontal="justify" vertical="center"/>
    </xf>
    <xf numFmtId="0" fontId="26" fillId="0" borderId="0" xfId="4" applyFont="1" applyAlignment="1">
      <alignment horizontal="center" vertical="center"/>
    </xf>
    <xf numFmtId="0" fontId="25" fillId="0" borderId="1" xfId="4" applyFont="1" applyBorder="1" applyAlignment="1">
      <alignment vertical="center"/>
    </xf>
    <xf numFmtId="0" fontId="25" fillId="0" borderId="2" xfId="4" applyFont="1" applyBorder="1" applyAlignment="1">
      <alignment vertical="center"/>
    </xf>
    <xf numFmtId="0" fontId="26" fillId="0" borderId="2" xfId="4" applyFont="1" applyBorder="1" applyAlignment="1">
      <alignment vertical="center"/>
    </xf>
    <xf numFmtId="0" fontId="26" fillId="0" borderId="3" xfId="4" applyFont="1" applyBorder="1" applyAlignment="1">
      <alignment vertical="center"/>
    </xf>
    <xf numFmtId="0" fontId="26" fillId="0" borderId="0" xfId="4" applyFont="1" applyAlignment="1">
      <alignment vertical="center"/>
    </xf>
    <xf numFmtId="0" fontId="25" fillId="0" borderId="4" xfId="4" applyFont="1" applyBorder="1" applyAlignment="1">
      <alignment vertical="center"/>
    </xf>
    <xf numFmtId="0" fontId="25" fillId="0" borderId="0" xfId="4" applyFont="1" applyAlignment="1">
      <alignment vertical="center"/>
    </xf>
    <xf numFmtId="0" fontId="26" fillId="0" borderId="5" xfId="4" applyFont="1" applyBorder="1" applyAlignment="1">
      <alignment vertical="center"/>
    </xf>
    <xf numFmtId="0" fontId="25" fillId="0" borderId="6" xfId="4" applyFont="1" applyBorder="1" applyAlignment="1">
      <alignment vertical="center"/>
    </xf>
    <xf numFmtId="0" fontId="25" fillId="0" borderId="7" xfId="4" applyFont="1" applyBorder="1" applyAlignment="1">
      <alignment vertical="center"/>
    </xf>
    <xf numFmtId="0" fontId="26" fillId="0" borderId="7" xfId="4" applyFont="1" applyBorder="1" applyAlignment="1">
      <alignment vertical="center"/>
    </xf>
    <xf numFmtId="0" fontId="26" fillId="0" borderId="8" xfId="4" applyFont="1" applyBorder="1" applyAlignment="1">
      <alignment vertical="center"/>
    </xf>
    <xf numFmtId="0" fontId="28" fillId="0" borderId="0" xfId="4" applyFont="1" applyAlignment="1">
      <alignment vertical="center"/>
    </xf>
    <xf numFmtId="0" fontId="25" fillId="0" borderId="11" xfId="4" applyFont="1" applyBorder="1" applyAlignment="1">
      <alignment horizontal="center" vertical="center"/>
    </xf>
    <xf numFmtId="0" fontId="25" fillId="0" borderId="11"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1" xfId="4" applyFont="1" applyBorder="1" applyAlignment="1">
      <alignment horizontal="justify" vertical="center" wrapText="1"/>
    </xf>
    <xf numFmtId="0" fontId="26" fillId="0" borderId="11" xfId="4" applyFont="1" applyBorder="1" applyAlignment="1">
      <alignment horizontal="center" vertical="center"/>
    </xf>
    <xf numFmtId="0" fontId="26" fillId="2" borderId="11" xfId="4" applyFont="1" applyFill="1" applyBorder="1" applyAlignment="1">
      <alignment horizontal="center" vertical="center" wrapText="1"/>
    </xf>
    <xf numFmtId="0" fontId="26" fillId="0" borderId="11" xfId="5" applyFont="1" applyBorder="1" applyAlignment="1">
      <alignment horizontal="center" vertical="center"/>
    </xf>
    <xf numFmtId="0" fontId="26" fillId="2" borderId="11" xfId="5" applyFont="1" applyFill="1" applyBorder="1" applyAlignment="1">
      <alignment horizontal="center" vertical="center"/>
    </xf>
    <xf numFmtId="0" fontId="29" fillId="3" borderId="11" xfId="4" applyFont="1" applyFill="1" applyBorder="1" applyAlignment="1">
      <alignment horizontal="center" vertical="center" wrapText="1"/>
    </xf>
    <xf numFmtId="3" fontId="26" fillId="2" borderId="11" xfId="4" applyNumberFormat="1" applyFont="1" applyFill="1" applyBorder="1" applyAlignment="1">
      <alignment horizontal="center" vertical="center"/>
    </xf>
    <xf numFmtId="0" fontId="26" fillId="0" borderId="0" xfId="4" applyFont="1" applyAlignment="1">
      <alignment horizontal="center"/>
    </xf>
    <xf numFmtId="0" fontId="26" fillId="2" borderId="11" xfId="4" applyFont="1" applyFill="1" applyBorder="1" applyAlignment="1">
      <alignment horizontal="center" vertical="center"/>
    </xf>
    <xf numFmtId="0" fontId="25" fillId="0" borderId="0" xfId="4" applyFont="1" applyAlignment="1">
      <alignment horizontal="right" vertical="center"/>
    </xf>
    <xf numFmtId="0" fontId="26" fillId="0" borderId="14" xfId="4" applyFont="1" applyBorder="1" applyAlignment="1">
      <alignment horizontal="center" vertical="center"/>
    </xf>
    <xf numFmtId="0" fontId="25" fillId="0" borderId="0" xfId="4" applyFont="1" applyAlignment="1">
      <alignment horizontal="center" vertical="center"/>
    </xf>
    <xf numFmtId="0" fontId="10" fillId="0" borderId="11" xfId="4" applyFont="1" applyBorder="1" applyAlignment="1">
      <alignment horizontal="center" vertical="center" wrapText="1"/>
    </xf>
    <xf numFmtId="0" fontId="10" fillId="0" borderId="11" xfId="4" applyFont="1" applyBorder="1" applyAlignment="1">
      <alignment horizontal="justify" vertical="center" wrapText="1"/>
    </xf>
    <xf numFmtId="0" fontId="10" fillId="0" borderId="11" xfId="4" applyFont="1" applyBorder="1" applyAlignment="1">
      <alignment horizontal="center" vertical="center"/>
    </xf>
    <xf numFmtId="0" fontId="15" fillId="0" borderId="0" xfId="4" applyAlignment="1">
      <alignment horizontal="center" vertical="center"/>
    </xf>
    <xf numFmtId="0" fontId="0" fillId="0" borderId="0" xfId="0" applyAlignment="1">
      <alignment wrapText="1"/>
    </xf>
    <xf numFmtId="0" fontId="2" fillId="0" borderId="0" xfId="0" applyFont="1" applyAlignment="1">
      <alignment wrapText="1"/>
    </xf>
    <xf numFmtId="0" fontId="2" fillId="0" borderId="0" xfId="0" applyFont="1"/>
    <xf numFmtId="0" fontId="0" fillId="0" borderId="11" xfId="0" applyBorder="1" applyAlignment="1">
      <alignment horizontal="center" vertical="top"/>
    </xf>
    <xf numFmtId="0" fontId="0" fillId="0" borderId="11" xfId="0" applyBorder="1" applyAlignment="1">
      <alignment horizontal="left" vertical="top"/>
    </xf>
    <xf numFmtId="0" fontId="30" fillId="6" borderId="11" xfId="0" applyFont="1" applyFill="1" applyBorder="1" applyAlignment="1">
      <alignment horizontal="center" vertical="top" wrapText="1"/>
    </xf>
    <xf numFmtId="0" fontId="31" fillId="6" borderId="11" xfId="0" applyFont="1" applyFill="1" applyBorder="1" applyAlignment="1">
      <alignment horizontal="left" vertical="top" wrapText="1"/>
    </xf>
    <xf numFmtId="0" fontId="31" fillId="0" borderId="11" xfId="0" applyFont="1" applyBorder="1" applyAlignment="1">
      <alignment horizontal="center" vertical="top"/>
    </xf>
    <xf numFmtId="0" fontId="5" fillId="0" borderId="0" xfId="1" applyFont="1" applyAlignment="1">
      <alignment horizontal="center" vertical="center" wrapText="1"/>
    </xf>
    <xf numFmtId="0" fontId="6" fillId="0" borderId="0" xfId="4" applyFont="1" applyAlignment="1">
      <alignment horizontal="justify" vertical="center"/>
    </xf>
    <xf numFmtId="0" fontId="6" fillId="0" borderId="1" xfId="4" applyFont="1" applyBorder="1" applyAlignment="1">
      <alignment vertical="center"/>
    </xf>
    <xf numFmtId="0" fontId="6" fillId="0" borderId="4" xfId="4" applyFont="1" applyBorder="1" applyAlignment="1">
      <alignment vertical="center"/>
    </xf>
    <xf numFmtId="0" fontId="6" fillId="0" borderId="6" xfId="4" applyFont="1" applyBorder="1" applyAlignment="1">
      <alignment vertical="center"/>
    </xf>
    <xf numFmtId="0" fontId="6" fillId="0" borderId="11" xfId="4" applyFont="1" applyBorder="1" applyAlignment="1">
      <alignment horizontal="center" vertical="center"/>
    </xf>
    <xf numFmtId="0" fontId="7" fillId="0" borderId="11" xfId="4" applyFont="1" applyBorder="1" applyAlignment="1">
      <alignment horizontal="center" vertical="center"/>
    </xf>
    <xf numFmtId="0" fontId="6" fillId="0" borderId="11" xfId="4" applyFont="1" applyBorder="1" applyAlignment="1">
      <alignment horizontal="center" vertical="center" wrapText="1"/>
    </xf>
    <xf numFmtId="0" fontId="6" fillId="0" borderId="0" xfId="4" applyFont="1" applyAlignment="1">
      <alignment horizontal="center" vertical="center" wrapText="1"/>
    </xf>
    <xf numFmtId="0" fontId="25" fillId="0" borderId="11" xfId="4" applyFont="1" applyBorder="1" applyAlignment="1">
      <alignment horizontal="center" vertical="center" wrapText="1"/>
    </xf>
    <xf numFmtId="0" fontId="25" fillId="0" borderId="11" xfId="4" applyFont="1" applyBorder="1" applyAlignment="1">
      <alignment horizontal="center" vertical="center"/>
    </xf>
    <xf numFmtId="0" fontId="25" fillId="0" borderId="0" xfId="4" applyFont="1" applyAlignment="1">
      <alignment horizontal="justify" vertical="center"/>
    </xf>
    <xf numFmtId="0" fontId="15" fillId="0" borderId="0" xfId="4" applyFont="1"/>
    <xf numFmtId="0" fontId="7" fillId="0" borderId="11" xfId="4" applyFont="1" applyBorder="1" applyAlignment="1">
      <alignment vertical="center" wrapText="1"/>
    </xf>
    <xf numFmtId="0" fontId="7" fillId="0" borderId="15"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right" vertical="center"/>
    </xf>
    <xf numFmtId="0" fontId="15" fillId="0" borderId="11" xfId="4" applyBorder="1" applyAlignment="1">
      <alignment horizontal="center" vertical="center"/>
    </xf>
    <xf numFmtId="0" fontId="33" fillId="0" borderId="0" xfId="4" applyFont="1" applyAlignment="1">
      <alignment horizontal="justify" vertical="center" wrapText="1"/>
    </xf>
    <xf numFmtId="0" fontId="33" fillId="0" borderId="0" xfId="4" applyFont="1" applyAlignment="1">
      <alignment horizontal="center" vertical="center" wrapText="1"/>
    </xf>
    <xf numFmtId="0" fontId="10" fillId="0" borderId="2" xfId="4" applyFont="1" applyBorder="1" applyAlignment="1">
      <alignment horizontal="justify" vertical="center" wrapText="1"/>
    </xf>
    <xf numFmtId="0" fontId="10" fillId="0" borderId="2"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0" xfId="4" applyFont="1" applyAlignment="1">
      <alignment horizontal="center" vertical="center" wrapText="1"/>
    </xf>
    <xf numFmtId="0" fontId="10" fillId="0" borderId="5" xfId="4" applyFont="1" applyBorder="1" applyAlignment="1">
      <alignment horizontal="center" vertical="center" wrapText="1"/>
    </xf>
    <xf numFmtId="0" fontId="10" fillId="0" borderId="0" xfId="4" applyFont="1" applyAlignment="1">
      <alignment horizontal="justify" vertical="center" wrapText="1"/>
    </xf>
    <xf numFmtId="0" fontId="35" fillId="0" borderId="7" xfId="2" applyFont="1" applyBorder="1" applyAlignment="1" applyProtection="1">
      <alignment horizontal="justify" vertical="center" wrapText="1"/>
    </xf>
    <xf numFmtId="0" fontId="35" fillId="0" borderId="7" xfId="2" applyFont="1" applyBorder="1" applyAlignment="1" applyProtection="1">
      <alignment horizontal="center" vertical="center" wrapText="1"/>
    </xf>
    <xf numFmtId="0" fontId="35" fillId="0" borderId="8" xfId="2" applyFont="1" applyBorder="1" applyAlignment="1" applyProtection="1">
      <alignment horizontal="center" vertical="center" wrapText="1"/>
    </xf>
    <xf numFmtId="0" fontId="33" fillId="0" borderId="0" xfId="4" applyFont="1" applyAlignment="1">
      <alignment horizontal="justify" vertical="center"/>
    </xf>
    <xf numFmtId="0" fontId="10" fillId="0" borderId="0" xfId="4" applyFont="1" applyAlignment="1">
      <alignment horizontal="center" vertical="center"/>
    </xf>
    <xf numFmtId="0" fontId="33" fillId="0" borderId="1" xfId="4" applyFont="1" applyBorder="1" applyAlignment="1">
      <alignment vertical="center"/>
    </xf>
    <xf numFmtId="0" fontId="33" fillId="0" borderId="2" xfId="4" applyFont="1" applyBorder="1" applyAlignment="1">
      <alignment vertical="center"/>
    </xf>
    <xf numFmtId="0" fontId="10" fillId="0" borderId="2" xfId="4" applyFont="1" applyBorder="1" applyAlignment="1">
      <alignment vertical="center"/>
    </xf>
    <xf numFmtId="0" fontId="10" fillId="0" borderId="3" xfId="4" applyFont="1" applyBorder="1" applyAlignment="1">
      <alignment vertical="center"/>
    </xf>
    <xf numFmtId="0" fontId="10" fillId="0" borderId="0" xfId="4" applyFont="1" applyAlignment="1">
      <alignment vertical="center"/>
    </xf>
    <xf numFmtId="0" fontId="33" fillId="0" borderId="4" xfId="4" applyFont="1" applyBorder="1" applyAlignment="1">
      <alignment vertical="center"/>
    </xf>
    <xf numFmtId="0" fontId="33" fillId="0" borderId="0" xfId="4" applyFont="1" applyAlignment="1">
      <alignment vertical="center"/>
    </xf>
    <xf numFmtId="0" fontId="10" fillId="0" borderId="5" xfId="4" applyFont="1" applyBorder="1" applyAlignment="1">
      <alignment vertical="center"/>
    </xf>
    <xf numFmtId="0" fontId="33" fillId="0" borderId="6" xfId="4" applyFont="1" applyBorder="1" applyAlignment="1">
      <alignment vertical="center"/>
    </xf>
    <xf numFmtId="0" fontId="33" fillId="0" borderId="7" xfId="4" applyFont="1" applyBorder="1" applyAlignment="1">
      <alignment vertical="center"/>
    </xf>
    <xf numFmtId="0" fontId="10" fillId="0" borderId="7" xfId="4" applyFont="1" applyBorder="1" applyAlignment="1">
      <alignment vertical="center"/>
    </xf>
    <xf numFmtId="0" fontId="10" fillId="0" borderId="8" xfId="4" applyFont="1" applyBorder="1" applyAlignment="1">
      <alignment vertical="center"/>
    </xf>
    <xf numFmtId="0" fontId="33" fillId="0" borderId="11" xfId="4" applyFont="1" applyBorder="1" applyAlignment="1">
      <alignment horizontal="center" vertical="center"/>
    </xf>
    <xf numFmtId="0" fontId="33" fillId="0" borderId="11" xfId="4" applyFont="1" applyBorder="1" applyAlignment="1">
      <alignment horizontal="center" vertical="center" wrapText="1"/>
    </xf>
    <xf numFmtId="0" fontId="36" fillId="3" borderId="11" xfId="4" applyFont="1" applyFill="1" applyBorder="1" applyAlignment="1">
      <alignment horizontal="center" vertical="center" wrapText="1"/>
    </xf>
    <xf numFmtId="0" fontId="10" fillId="4" borderId="11"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33" fillId="0" borderId="0" xfId="4" applyFont="1" applyAlignment="1">
      <alignment horizontal="center" vertical="center"/>
    </xf>
    <xf numFmtId="0" fontId="33" fillId="0" borderId="0" xfId="4" applyFont="1" applyAlignment="1">
      <alignment horizontal="right" vertical="center"/>
    </xf>
    <xf numFmtId="0" fontId="10" fillId="0" borderId="14" xfId="4" applyFont="1" applyBorder="1" applyAlignment="1">
      <alignment horizontal="center" vertical="center"/>
    </xf>
    <xf numFmtId="0" fontId="36" fillId="3" borderId="11" xfId="4" applyFont="1" applyFill="1" applyBorder="1" applyAlignment="1">
      <alignment horizontal="center" vertical="top" wrapText="1"/>
    </xf>
    <xf numFmtId="0" fontId="36" fillId="4" borderId="11" xfId="4" applyFont="1" applyFill="1" applyBorder="1" applyAlignment="1">
      <alignment horizontal="justify" vertical="top" wrapText="1"/>
    </xf>
    <xf numFmtId="0" fontId="11" fillId="0" borderId="0" xfId="1" applyFont="1" applyAlignment="1">
      <alignment horizontal="center" vertical="center" wrapText="1"/>
    </xf>
    <xf numFmtId="0" fontId="37" fillId="0" borderId="0" xfId="1" applyFont="1" applyAlignment="1">
      <alignment vertical="center" wrapText="1"/>
    </xf>
    <xf numFmtId="0" fontId="14" fillId="0" borderId="0" xfId="1" applyFont="1" applyAlignment="1">
      <alignment vertical="center" wrapText="1"/>
    </xf>
    <xf numFmtId="0" fontId="12" fillId="0" borderId="0" xfId="1" applyFont="1" applyAlignment="1">
      <alignment horizontal="center" vertical="center" wrapText="1"/>
    </xf>
    <xf numFmtId="0" fontId="14" fillId="0" borderId="0" xfId="1" applyFont="1" applyAlignment="1">
      <alignment horizontal="center" vertical="center" wrapText="1"/>
    </xf>
    <xf numFmtId="0" fontId="7" fillId="0" borderId="0" xfId="1" applyFont="1" applyAlignment="1">
      <alignment horizontal="justify" vertical="center"/>
    </xf>
    <xf numFmtId="0" fontId="7" fillId="0" borderId="11" xfId="1" applyFont="1" applyBorder="1" applyAlignment="1">
      <alignment horizontal="justify" vertical="center" wrapText="1"/>
    </xf>
    <xf numFmtId="0" fontId="7" fillId="0" borderId="11" xfId="1" applyFont="1" applyBorder="1" applyAlignment="1">
      <alignment horizontal="left" vertical="center" wrapText="1"/>
    </xf>
    <xf numFmtId="0" fontId="7" fillId="4" borderId="11" xfId="1" applyFont="1" applyFill="1" applyBorder="1" applyAlignment="1">
      <alignment horizontal="center" vertical="center" wrapText="1"/>
    </xf>
    <xf numFmtId="0" fontId="14" fillId="0" borderId="0" xfId="1" applyFont="1" applyAlignment="1">
      <alignment vertical="center"/>
    </xf>
    <xf numFmtId="0" fontId="7" fillId="4" borderId="11" xfId="1" applyFont="1" applyFill="1" applyBorder="1" applyAlignment="1">
      <alignment horizontal="justify" vertical="center" wrapText="1"/>
    </xf>
    <xf numFmtId="0" fontId="14" fillId="4" borderId="0" xfId="1" applyFont="1" applyFill="1" applyAlignment="1">
      <alignment vertical="center"/>
    </xf>
    <xf numFmtId="0" fontId="15" fillId="4" borderId="0" xfId="1" applyFont="1" applyFill="1"/>
    <xf numFmtId="0" fontId="7" fillId="4" borderId="11" xfId="1" applyFont="1" applyFill="1" applyBorder="1" applyAlignment="1">
      <alignment horizontal="center" vertical="center"/>
    </xf>
    <xf numFmtId="0" fontId="3" fillId="0" borderId="0" xfId="1" applyAlignment="1">
      <alignment horizontal="center" vertical="center"/>
    </xf>
    <xf numFmtId="0" fontId="12" fillId="0" borderId="0" xfId="1" applyFont="1" applyAlignment="1">
      <alignment vertical="center"/>
    </xf>
    <xf numFmtId="0" fontId="38" fillId="0" borderId="0" xfId="1" applyFont="1" applyAlignment="1">
      <alignment horizontal="center" vertical="center" wrapText="1"/>
    </xf>
    <xf numFmtId="0" fontId="14" fillId="0" borderId="0" xfId="1" applyFont="1" applyAlignment="1">
      <alignment horizontal="justify" vertical="center" wrapText="1"/>
    </xf>
    <xf numFmtId="0" fontId="39" fillId="0" borderId="0" xfId="1" applyFont="1" applyAlignment="1">
      <alignment horizontal="justify" vertical="center" wrapText="1"/>
    </xf>
    <xf numFmtId="0" fontId="37" fillId="0" borderId="0" xfId="1" applyFont="1" applyAlignment="1">
      <alignment horizontal="center" vertical="center" wrapText="1"/>
    </xf>
    <xf numFmtId="0" fontId="40" fillId="0" borderId="0" xfId="1" applyFont="1" applyAlignment="1">
      <alignment vertical="center" wrapText="1"/>
    </xf>
    <xf numFmtId="0" fontId="23" fillId="0" borderId="0" xfId="1" applyFont="1" applyAlignment="1">
      <alignment vertical="center" wrapText="1"/>
    </xf>
    <xf numFmtId="0" fontId="5" fillId="0" borderId="0" xfId="1" applyFont="1" applyAlignment="1">
      <alignment vertical="center" wrapText="1"/>
    </xf>
    <xf numFmtId="0" fontId="12" fillId="0" borderId="0" xfId="1" applyFont="1" applyAlignment="1">
      <alignment horizontal="justify" vertical="center" wrapText="1"/>
    </xf>
    <xf numFmtId="0" fontId="12" fillId="0" borderId="0" xfId="1" applyFont="1" applyAlignment="1">
      <alignment vertical="center" wrapText="1"/>
    </xf>
    <xf numFmtId="0" fontId="17" fillId="0" borderId="0" xfId="7" applyBorder="1" applyAlignment="1" applyProtection="1">
      <alignment horizontal="justify" vertical="center" wrapText="1"/>
    </xf>
    <xf numFmtId="0" fontId="8" fillId="0" borderId="0" xfId="7" applyFont="1" applyBorder="1" applyAlignment="1" applyProtection="1">
      <alignment horizontal="center" vertical="center" wrapText="1"/>
    </xf>
    <xf numFmtId="0" fontId="3" fillId="0" borderId="0" xfId="1" applyAlignment="1">
      <alignment horizontal="justify" vertical="center"/>
    </xf>
    <xf numFmtId="0" fontId="33" fillId="0" borderId="0" xfId="1" applyFont="1" applyAlignment="1">
      <alignment vertical="center" wrapText="1"/>
    </xf>
    <xf numFmtId="17" fontId="37" fillId="0" borderId="0" xfId="1" applyNumberFormat="1" applyFont="1" applyAlignment="1">
      <alignment vertical="center" wrapText="1"/>
    </xf>
    <xf numFmtId="0" fontId="41" fillId="0" borderId="0" xfId="4" applyFont="1"/>
    <xf numFmtId="3" fontId="26" fillId="0" borderId="14" xfId="4" applyNumberFormat="1" applyFont="1" applyBorder="1" applyAlignment="1">
      <alignment horizontal="center" vertical="center"/>
    </xf>
    <xf numFmtId="3" fontId="15" fillId="0" borderId="0" xfId="4" applyNumberFormat="1"/>
    <xf numFmtId="0" fontId="26" fillId="0" borderId="11" xfId="4" applyFont="1" applyBorder="1" applyAlignment="1">
      <alignment horizontal="left" vertical="center" wrapText="1"/>
    </xf>
    <xf numFmtId="3" fontId="31" fillId="0" borderId="11" xfId="0" applyNumberFormat="1" applyFont="1" applyBorder="1" applyAlignment="1">
      <alignment horizontal="center" vertical="top"/>
    </xf>
    <xf numFmtId="0" fontId="42" fillId="0" borderId="0" xfId="4" applyFont="1" applyBorder="1" applyAlignment="1">
      <alignment horizontal="center" vertical="center" wrapText="1"/>
    </xf>
    <xf numFmtId="0" fontId="1" fillId="0" borderId="0" xfId="8"/>
    <xf numFmtId="0" fontId="5" fillId="0" borderId="0" xfId="8" applyFont="1" applyAlignment="1">
      <alignment horizontal="justify" vertical="center" wrapText="1"/>
    </xf>
    <xf numFmtId="0" fontId="5" fillId="0" borderId="0" xfId="8" applyFont="1" applyAlignment="1">
      <alignment horizontal="center" vertical="center" wrapText="1"/>
    </xf>
    <xf numFmtId="0" fontId="43" fillId="0" borderId="0" xfId="8" applyFont="1"/>
    <xf numFmtId="0" fontId="15" fillId="0" borderId="0" xfId="8" applyFont="1" applyAlignment="1">
      <alignment horizontal="center" vertical="center" wrapText="1"/>
    </xf>
    <xf numFmtId="0" fontId="5" fillId="0" borderId="0" xfId="8" applyFont="1" applyAlignment="1">
      <alignment horizontal="justify" vertical="center"/>
    </xf>
    <xf numFmtId="0" fontId="15" fillId="0" borderId="0" xfId="8" applyFont="1" applyAlignment="1">
      <alignment horizontal="center" vertical="center"/>
    </xf>
    <xf numFmtId="0" fontId="15" fillId="0" borderId="0" xfId="8" applyFont="1" applyAlignment="1">
      <alignment vertical="center"/>
    </xf>
    <xf numFmtId="0" fontId="5" fillId="0" borderId="11" xfId="8" applyFont="1" applyBorder="1" applyAlignment="1">
      <alignment horizontal="center" vertical="center"/>
    </xf>
    <xf numFmtId="0" fontId="5" fillId="0" borderId="11" xfId="8" applyFont="1" applyBorder="1" applyAlignment="1">
      <alignment horizontal="center" vertical="center" wrapText="1"/>
    </xf>
    <xf numFmtId="0" fontId="5" fillId="0" borderId="12" xfId="8" applyFont="1" applyBorder="1" applyAlignment="1">
      <alignment horizontal="center" vertical="center" wrapText="1"/>
    </xf>
    <xf numFmtId="0" fontId="15" fillId="0" borderId="14" xfId="8" applyFont="1" applyBorder="1" applyAlignment="1">
      <alignment horizontal="center" vertical="center" wrapText="1"/>
    </xf>
    <xf numFmtId="0" fontId="15" fillId="0" borderId="7" xfId="8" applyFont="1" applyBorder="1" applyAlignment="1">
      <alignment horizontal="center" vertical="center" wrapText="1"/>
    </xf>
    <xf numFmtId="0" fontId="44" fillId="0" borderId="11" xfId="8" applyFont="1" applyBorder="1" applyAlignment="1">
      <alignment horizontal="justify" vertical="center" wrapText="1"/>
    </xf>
    <xf numFmtId="0" fontId="15" fillId="0" borderId="11" xfId="8" applyFont="1" applyBorder="1" applyAlignment="1">
      <alignment horizontal="center" vertical="center" wrapText="1"/>
    </xf>
    <xf numFmtId="0" fontId="15" fillId="2" borderId="11" xfId="8" applyFont="1" applyFill="1" applyBorder="1" applyAlignment="1">
      <alignment horizontal="center" vertical="center" wrapText="1"/>
    </xf>
    <xf numFmtId="0" fontId="15" fillId="0" borderId="11" xfId="8" applyFont="1" applyBorder="1" applyAlignment="1">
      <alignment horizontal="center" vertical="center"/>
    </xf>
    <xf numFmtId="0" fontId="15" fillId="2" borderId="11" xfId="8" applyFont="1" applyFill="1" applyBorder="1" applyAlignment="1">
      <alignment horizontal="center" vertical="center"/>
    </xf>
    <xf numFmtId="0" fontId="5" fillId="0" borderId="0" xfId="8" applyFont="1" applyAlignment="1">
      <alignment horizontal="center" vertical="center"/>
    </xf>
    <xf numFmtId="0" fontId="5" fillId="0" borderId="0" xfId="8" applyFont="1" applyAlignment="1">
      <alignment horizontal="right" vertical="center"/>
    </xf>
    <xf numFmtId="0" fontId="43" fillId="0" borderId="11" xfId="8" applyFont="1" applyBorder="1" applyAlignment="1">
      <alignment horizontal="justify" vertical="center" wrapText="1"/>
    </xf>
    <xf numFmtId="0" fontId="43" fillId="0" borderId="11" xfId="8" applyFont="1" applyBorder="1" applyAlignment="1">
      <alignment horizontal="center" vertical="center" wrapText="1"/>
    </xf>
    <xf numFmtId="0" fontId="45" fillId="0" borderId="0" xfId="8" applyFont="1"/>
    <xf numFmtId="0" fontId="15" fillId="0" borderId="10" xfId="8" applyFont="1" applyBorder="1" applyAlignment="1">
      <alignment horizontal="center" vertical="center"/>
    </xf>
    <xf numFmtId="0" fontId="44" fillId="0" borderId="11" xfId="8" applyFont="1" applyBorder="1" applyAlignment="1">
      <alignment horizontal="center" vertical="center" wrapText="1"/>
    </xf>
    <xf numFmtId="0" fontId="5" fillId="0" borderId="0" xfId="8" applyFont="1" applyBorder="1" applyAlignment="1">
      <alignment horizontal="justify" vertical="center"/>
    </xf>
    <xf numFmtId="3" fontId="31" fillId="0" borderId="20" xfId="0" applyNumberFormat="1" applyFont="1" applyBorder="1" applyAlignment="1">
      <alignment horizontal="center" vertical="top"/>
    </xf>
    <xf numFmtId="0" fontId="0" fillId="0" borderId="0" xfId="0" applyAlignment="1">
      <alignment horizontal="right" wrapText="1"/>
    </xf>
    <xf numFmtId="0" fontId="46" fillId="0" borderId="0" xfId="4" applyFont="1"/>
    <xf numFmtId="0" fontId="15" fillId="0" borderId="11" xfId="1" applyFont="1" applyBorder="1" applyAlignment="1">
      <alignment horizontal="center" vertical="center"/>
    </xf>
    <xf numFmtId="0" fontId="5" fillId="0" borderId="0" xfId="1" applyFont="1" applyAlignment="1">
      <alignment horizontal="justify" vertical="center" wrapText="1"/>
    </xf>
    <xf numFmtId="0" fontId="15" fillId="0" borderId="2" xfId="1" applyFont="1" applyBorder="1" applyAlignment="1">
      <alignment horizontal="justify"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0" xfId="1" applyFont="1" applyAlignment="1">
      <alignment horizontal="center" vertical="center" wrapText="1"/>
    </xf>
    <xf numFmtId="0" fontId="15" fillId="0" borderId="0" xfId="1" applyFont="1" applyAlignment="1">
      <alignment horizontal="justify" vertical="center" wrapText="1"/>
    </xf>
    <xf numFmtId="0" fontId="15" fillId="0" borderId="5" xfId="1" applyFont="1" applyBorder="1" applyAlignment="1">
      <alignment horizontal="center" vertical="center" wrapText="1"/>
    </xf>
    <xf numFmtId="0" fontId="5" fillId="0" borderId="4" xfId="1" applyFont="1" applyBorder="1" applyAlignment="1">
      <alignment horizontal="justify" vertical="center" wrapText="1"/>
    </xf>
    <xf numFmtId="0" fontId="8" fillId="0" borderId="7" xfId="2" applyFont="1" applyBorder="1" applyAlignment="1" applyProtection="1">
      <alignment horizontal="justify" vertical="center" wrapText="1"/>
    </xf>
    <xf numFmtId="0" fontId="8" fillId="0" borderId="7" xfId="2" applyFont="1" applyBorder="1" applyAlignment="1" applyProtection="1">
      <alignment horizontal="center" vertical="center" wrapText="1"/>
    </xf>
    <xf numFmtId="0" fontId="8" fillId="0" borderId="8" xfId="2" applyFont="1" applyBorder="1" applyAlignment="1" applyProtection="1">
      <alignment horizontal="center" vertical="center" wrapText="1"/>
    </xf>
    <xf numFmtId="0" fontId="5" fillId="0" borderId="0" xfId="1" applyFont="1" applyAlignment="1">
      <alignment horizontal="justify" vertical="center"/>
    </xf>
    <xf numFmtId="0" fontId="15" fillId="0" borderId="0" xfId="1" applyFont="1" applyAlignment="1">
      <alignment horizontal="center" vertical="center"/>
    </xf>
    <xf numFmtId="0" fontId="5" fillId="0" borderId="1" xfId="1" applyFont="1" applyBorder="1" applyAlignment="1">
      <alignment vertical="center"/>
    </xf>
    <xf numFmtId="0" fontId="5" fillId="0" borderId="2" xfId="1" applyFont="1" applyBorder="1" applyAlignment="1">
      <alignment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0" xfId="1" applyFont="1" applyAlignment="1">
      <alignment vertical="center"/>
    </xf>
    <xf numFmtId="0" fontId="5" fillId="0" borderId="4" xfId="1" applyFont="1" applyBorder="1" applyAlignment="1">
      <alignment vertical="center"/>
    </xf>
    <xf numFmtId="0" fontId="5" fillId="0" borderId="0" xfId="1" applyFont="1" applyAlignment="1">
      <alignment vertical="center"/>
    </xf>
    <xf numFmtId="0" fontId="1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15" fillId="0" borderId="7" xfId="1" applyFont="1" applyBorder="1" applyAlignment="1">
      <alignment vertical="center"/>
    </xf>
    <xf numFmtId="0" fontId="15" fillId="0" borderId="8" xfId="1" applyFont="1" applyBorder="1" applyAlignment="1">
      <alignment vertical="center"/>
    </xf>
    <xf numFmtId="0" fontId="5" fillId="0" borderId="11" xfId="1" applyFont="1" applyBorder="1" applyAlignment="1">
      <alignment horizontal="center"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5" xfId="1" applyFont="1" applyBorder="1" applyAlignment="1">
      <alignment horizontal="justify" vertical="top" wrapText="1"/>
    </xf>
    <xf numFmtId="0" fontId="15" fillId="2" borderId="11" xfId="1" applyFont="1" applyFill="1" applyBorder="1" applyAlignment="1">
      <alignment horizontal="center" vertical="center" wrapText="1"/>
    </xf>
    <xf numFmtId="0" fontId="15" fillId="2" borderId="1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right" vertical="center"/>
    </xf>
    <xf numFmtId="0" fontId="15" fillId="0" borderId="14" xfId="1" applyFont="1" applyBorder="1" applyAlignment="1">
      <alignment horizontal="center" vertical="center" wrapText="1"/>
    </xf>
    <xf numFmtId="0" fontId="15" fillId="0" borderId="15" xfId="1" applyFont="1" applyBorder="1" applyAlignment="1">
      <alignment horizontal="center" vertical="top" wrapText="1"/>
    </xf>
    <xf numFmtId="0" fontId="46" fillId="0" borderId="0" xfId="1" applyFont="1"/>
    <xf numFmtId="0" fontId="15" fillId="0" borderId="8" xfId="1" applyFont="1" applyBorder="1" applyAlignment="1">
      <alignment horizontal="center" vertical="top" wrapText="1"/>
    </xf>
    <xf numFmtId="0" fontId="47" fillId="0" borderId="0" xfId="1" applyFont="1" applyAlignment="1">
      <alignment horizontal="center" vertical="center" wrapText="1"/>
    </xf>
    <xf numFmtId="0" fontId="46" fillId="0" borderId="0" xfId="1" applyFont="1" applyAlignment="1">
      <alignment vertical="center"/>
    </xf>
    <xf numFmtId="0" fontId="48" fillId="0" borderId="0" xfId="4" applyFont="1"/>
    <xf numFmtId="0" fontId="16" fillId="4" borderId="11" xfId="4" applyFont="1" applyFill="1" applyBorder="1" applyAlignment="1">
      <alignment horizontal="justify" vertical="top" wrapText="1"/>
    </xf>
    <xf numFmtId="0" fontId="16" fillId="4" borderId="11" xfId="4" applyFont="1" applyFill="1" applyBorder="1" applyAlignment="1">
      <alignment horizontal="center" vertical="top" wrapText="1"/>
    </xf>
    <xf numFmtId="0" fontId="7" fillId="0" borderId="8" xfId="4" applyFont="1" applyBorder="1" applyAlignment="1">
      <alignment horizontal="left" vertical="center" wrapText="1"/>
    </xf>
    <xf numFmtId="0" fontId="16" fillId="3" borderId="11" xfId="4" applyFont="1" applyFill="1" applyBorder="1" applyAlignment="1">
      <alignment horizontal="left" vertical="center" wrapText="1"/>
    </xf>
    <xf numFmtId="0" fontId="16" fillId="4" borderId="11" xfId="4" applyFont="1" applyFill="1" applyBorder="1" applyAlignment="1">
      <alignment horizontal="left" vertical="center" wrapText="1"/>
    </xf>
    <xf numFmtId="0" fontId="49" fillId="0" borderId="0" xfId="8" applyFont="1"/>
    <xf numFmtId="0" fontId="6" fillId="0" borderId="0" xfId="1" applyFont="1" applyAlignment="1">
      <alignment horizontal="justify" vertical="center"/>
    </xf>
    <xf numFmtId="0" fontId="6" fillId="0" borderId="0" xfId="1" applyFont="1" applyAlignment="1">
      <alignment horizontal="justify" vertical="center" wrapText="1"/>
    </xf>
    <xf numFmtId="0" fontId="6" fillId="0" borderId="11" xfId="1" applyFont="1" applyBorder="1" applyAlignment="1">
      <alignment horizontal="center" vertical="center"/>
    </xf>
    <xf numFmtId="0" fontId="12" fillId="0" borderId="0" xfId="1" applyFont="1" applyAlignment="1">
      <alignment horizontal="center" vertical="center" wrapText="1"/>
    </xf>
    <xf numFmtId="0" fontId="6" fillId="0" borderId="11" xfId="1" applyFont="1" applyBorder="1" applyAlignment="1">
      <alignment horizontal="center" vertical="center" wrapText="1"/>
    </xf>
    <xf numFmtId="0" fontId="7" fillId="0" borderId="11"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7" fillId="0" borderId="8" xfId="1" applyFont="1" applyBorder="1" applyAlignment="1">
      <alignment horizontal="justify" vertical="center" wrapText="1"/>
    </xf>
    <xf numFmtId="0" fontId="7" fillId="0" borderId="2" xfId="1" applyFont="1" applyBorder="1" applyAlignment="1">
      <alignment vertical="center"/>
    </xf>
    <xf numFmtId="0" fontId="7" fillId="0" borderId="3" xfId="1" applyFont="1" applyBorder="1" applyAlignment="1">
      <alignment vertical="center"/>
    </xf>
    <xf numFmtId="0" fontId="7" fillId="0" borderId="5" xfId="1" applyFont="1" applyBorder="1" applyAlignment="1">
      <alignment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8" xfId="1" applyFont="1" applyBorder="1" applyAlignment="1">
      <alignment horizontal="justify" vertical="top"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4" fillId="0" borderId="0" xfId="1" applyFont="1" applyAlignment="1">
      <alignment horizontal="center" vertical="center"/>
    </xf>
    <xf numFmtId="0" fontId="12" fillId="0" borderId="11" xfId="1" applyFont="1" applyBorder="1" applyAlignment="1">
      <alignment horizontal="center" vertical="center"/>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1" xfId="1" applyFont="1" applyBorder="1" applyAlignment="1">
      <alignment horizontal="center" vertical="center"/>
    </xf>
    <xf numFmtId="0" fontId="14" fillId="0" borderId="8" xfId="1" applyFont="1" applyBorder="1" applyAlignment="1">
      <alignment horizontal="justify"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1" xfId="1" applyFont="1" applyFill="1" applyBorder="1" applyAlignment="1">
      <alignment horizontal="center" vertical="center"/>
    </xf>
    <xf numFmtId="0" fontId="14" fillId="0" borderId="8" xfId="1" applyFont="1" applyBorder="1" applyAlignment="1">
      <alignment horizontal="center" vertical="center" wrapText="1"/>
    </xf>
    <xf numFmtId="0" fontId="12" fillId="0" borderId="0" xfId="1" applyFont="1" applyAlignment="1">
      <alignment horizontal="center" vertical="center"/>
    </xf>
    <xf numFmtId="0" fontId="12" fillId="0" borderId="0" xfId="1" applyFont="1" applyAlignment="1">
      <alignment horizontal="right" vertical="center"/>
    </xf>
    <xf numFmtId="0" fontId="14" fillId="0" borderId="17"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50" fillId="0" borderId="0" xfId="1" applyFont="1"/>
    <xf numFmtId="0" fontId="14" fillId="0" borderId="0" xfId="1" applyFont="1"/>
    <xf numFmtId="3" fontId="31" fillId="4" borderId="11" xfId="0" applyNumberFormat="1" applyFont="1" applyFill="1" applyBorder="1" applyAlignment="1">
      <alignment horizontal="center" vertical="top"/>
    </xf>
    <xf numFmtId="0" fontId="31" fillId="4" borderId="20" xfId="0" applyFont="1" applyFill="1" applyBorder="1" applyAlignment="1">
      <alignment horizontal="center" vertical="top"/>
    </xf>
    <xf numFmtId="0" fontId="5" fillId="0" borderId="0" xfId="1" applyFont="1" applyAlignment="1">
      <alignment horizontal="justify" vertical="center"/>
    </xf>
    <xf numFmtId="0" fontId="4" fillId="0" borderId="0" xfId="1" applyFont="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justify" vertical="center" wrapText="1"/>
    </xf>
    <xf numFmtId="0" fontId="5" fillId="0" borderId="1" xfId="1" applyFont="1" applyBorder="1" applyAlignment="1">
      <alignment horizontal="justify" vertical="center" wrapText="1"/>
    </xf>
    <xf numFmtId="0" fontId="5" fillId="0" borderId="2" xfId="1" applyFont="1" applyBorder="1" applyAlignment="1">
      <alignment horizontal="justify" vertical="center" wrapText="1"/>
    </xf>
    <xf numFmtId="0" fontId="5" fillId="0" borderId="4" xfId="1" applyFont="1" applyBorder="1" applyAlignment="1">
      <alignment horizontal="justify" vertical="center" wrapText="1"/>
    </xf>
    <xf numFmtId="0" fontId="5" fillId="0" borderId="6" xfId="1" applyFont="1" applyBorder="1" applyAlignment="1">
      <alignment horizontal="justify" vertical="center" wrapText="1"/>
    </xf>
    <xf numFmtId="0" fontId="5" fillId="0" borderId="7" xfId="1" applyFont="1" applyBorder="1" applyAlignment="1">
      <alignment horizontal="justify"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5" fillId="0" borderId="12" xfId="1" applyFont="1" applyBorder="1" applyAlignment="1">
      <alignment horizontal="center" vertical="center"/>
    </xf>
    <xf numFmtId="0" fontId="15" fillId="0" borderId="10" xfId="1" applyFont="1" applyBorder="1" applyAlignment="1">
      <alignment horizontal="center" vertical="center"/>
    </xf>
    <xf numFmtId="0" fontId="6" fillId="0" borderId="0" xfId="1" applyFont="1" applyAlignment="1">
      <alignment horizontal="justify" vertical="center"/>
    </xf>
    <xf numFmtId="0" fontId="19" fillId="0" borderId="0" xfId="1" applyFont="1" applyAlignment="1">
      <alignment horizontal="center" vertical="center" wrapText="1"/>
    </xf>
    <xf numFmtId="0" fontId="19" fillId="0" borderId="0" xfId="1" applyFont="1" applyAlignment="1">
      <alignment horizontal="justify" vertical="center" wrapText="1"/>
    </xf>
    <xf numFmtId="0" fontId="6" fillId="0" borderId="1" xfId="1" applyFont="1" applyBorder="1" applyAlignment="1">
      <alignment horizontal="justify" vertical="center" wrapText="1"/>
    </xf>
    <xf numFmtId="0" fontId="6" fillId="0" borderId="2" xfId="1" applyFont="1" applyBorder="1" applyAlignment="1">
      <alignment horizontal="justify" vertical="center" wrapText="1"/>
    </xf>
    <xf numFmtId="0" fontId="6" fillId="0" borderId="4" xfId="1" applyFont="1" applyBorder="1" applyAlignment="1">
      <alignment horizontal="justify" vertical="center" wrapText="1"/>
    </xf>
    <xf numFmtId="0" fontId="6" fillId="0" borderId="0" xfId="1" applyFont="1" applyAlignment="1">
      <alignment horizontal="justify" vertical="center" wrapText="1"/>
    </xf>
    <xf numFmtId="0" fontId="6" fillId="0" borderId="4" xfId="1" applyFont="1" applyBorder="1" applyAlignment="1">
      <alignment horizontal="left" vertical="center" wrapText="1"/>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justify" vertical="center" wrapText="1"/>
    </xf>
    <xf numFmtId="0" fontId="6" fillId="0" borderId="7" xfId="1" applyFont="1" applyBorder="1" applyAlignment="1">
      <alignment horizontal="justify" vertical="center" wrapText="1"/>
    </xf>
    <xf numFmtId="0" fontId="6" fillId="0" borderId="9"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xf>
    <xf numFmtId="0" fontId="7" fillId="0" borderId="12" xfId="4"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6" fillId="0" borderId="11" xfId="4" applyFont="1" applyBorder="1" applyAlignment="1">
      <alignment horizontal="center" vertical="center"/>
    </xf>
    <xf numFmtId="0" fontId="6" fillId="0" borderId="12" xfId="4" applyFont="1" applyBorder="1" applyAlignment="1">
      <alignment horizontal="center" vertical="center"/>
    </xf>
    <xf numFmtId="0" fontId="6" fillId="0" borderId="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3" xfId="4" applyFont="1" applyBorder="1" applyAlignment="1">
      <alignment horizontal="center" vertical="center" wrapText="1"/>
    </xf>
    <xf numFmtId="0" fontId="6" fillId="0" borderId="6" xfId="4" applyFont="1" applyBorder="1" applyAlignment="1">
      <alignment horizontal="center" vertical="center" wrapText="1"/>
    </xf>
    <xf numFmtId="0" fontId="6" fillId="0" borderId="7" xfId="4" applyFont="1" applyBorder="1" applyAlignment="1">
      <alignment horizontal="center" vertical="center" wrapText="1"/>
    </xf>
    <xf numFmtId="0" fontId="6" fillId="0" borderId="8" xfId="4" applyFont="1" applyBorder="1" applyAlignment="1">
      <alignment horizontal="center" vertical="center" wrapText="1"/>
    </xf>
    <xf numFmtId="0" fontId="6" fillId="0" borderId="1" xfId="4" applyFont="1" applyBorder="1" applyAlignment="1">
      <alignment horizontal="center" vertical="center"/>
    </xf>
    <xf numFmtId="0" fontId="6" fillId="0" borderId="3" xfId="4" applyFont="1" applyBorder="1" applyAlignment="1">
      <alignment horizontal="center" vertical="center"/>
    </xf>
    <xf numFmtId="0" fontId="6" fillId="0" borderId="6" xfId="4" applyFont="1" applyBorder="1" applyAlignment="1">
      <alignment horizontal="center" vertical="center"/>
    </xf>
    <xf numFmtId="0" fontId="6" fillId="0" borderId="8" xfId="4" applyFont="1" applyBorder="1" applyAlignment="1">
      <alignment horizontal="center" vertical="center"/>
    </xf>
    <xf numFmtId="0" fontId="6" fillId="0" borderId="2" xfId="4" applyFont="1" applyBorder="1" applyAlignment="1">
      <alignment horizontal="center" vertical="center"/>
    </xf>
    <xf numFmtId="0" fontId="6" fillId="0" borderId="7" xfId="4" applyFont="1" applyBorder="1" applyAlignment="1">
      <alignment horizontal="center" vertical="center"/>
    </xf>
    <xf numFmtId="0" fontId="6" fillId="0" borderId="9"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4"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0" xfId="4" applyFont="1" applyAlignment="1">
      <alignment horizontal="justify" vertical="center"/>
    </xf>
    <xf numFmtId="0" fontId="6" fillId="0" borderId="1" xfId="4" applyFont="1" applyBorder="1" applyAlignment="1">
      <alignment vertical="center"/>
    </xf>
    <xf numFmtId="0" fontId="15" fillId="0" borderId="2" xfId="4" applyBorder="1" applyAlignment="1">
      <alignment vertical="center"/>
    </xf>
    <xf numFmtId="0" fontId="15" fillId="0" borderId="3" xfId="4" applyBorder="1" applyAlignment="1">
      <alignment vertical="center"/>
    </xf>
    <xf numFmtId="0" fontId="6" fillId="0" borderId="4" xfId="4" applyFont="1" applyBorder="1" applyAlignment="1">
      <alignment vertical="center"/>
    </xf>
    <xf numFmtId="0" fontId="15" fillId="0" borderId="0" xfId="4" applyAlignment="1">
      <alignment vertical="center"/>
    </xf>
    <xf numFmtId="0" fontId="15" fillId="0" borderId="5" xfId="4" applyBorder="1" applyAlignment="1">
      <alignment vertical="center"/>
    </xf>
    <xf numFmtId="0" fontId="6" fillId="0" borderId="6" xfId="4" applyFont="1" applyBorder="1" applyAlignment="1">
      <alignment vertical="center"/>
    </xf>
    <xf numFmtId="0" fontId="15" fillId="0" borderId="7" xfId="4" applyBorder="1" applyAlignment="1">
      <alignment vertical="center"/>
    </xf>
    <xf numFmtId="0" fontId="15" fillId="0" borderId="8" xfId="4" applyBorder="1" applyAlignment="1">
      <alignment vertical="center"/>
    </xf>
    <xf numFmtId="0" fontId="6" fillId="0" borderId="6" xfId="4" applyFont="1" applyBorder="1" applyAlignment="1">
      <alignment horizontal="justify" vertical="center" wrapText="1"/>
    </xf>
    <xf numFmtId="0" fontId="6" fillId="0" borderId="7" xfId="4" applyFont="1" applyBorder="1" applyAlignment="1">
      <alignment horizontal="justify" vertical="center" wrapText="1"/>
    </xf>
    <xf numFmtId="0" fontId="15" fillId="0" borderId="7" xfId="4" applyBorder="1" applyAlignment="1">
      <alignment vertical="center" wrapText="1"/>
    </xf>
    <xf numFmtId="0" fontId="15" fillId="0" borderId="8" xfId="4" applyBorder="1" applyAlignment="1">
      <alignmen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6" fillId="0" borderId="0" xfId="4" applyFont="1" applyAlignment="1">
      <alignment horizontal="justify" vertical="center" wrapText="1"/>
    </xf>
    <xf numFmtId="0" fontId="6" fillId="0" borderId="1" xfId="4" applyFont="1" applyBorder="1" applyAlignment="1">
      <alignment horizontal="justify" vertical="center" wrapText="1"/>
    </xf>
    <xf numFmtId="0" fontId="6" fillId="0" borderId="2" xfId="4" applyFont="1" applyBorder="1" applyAlignment="1">
      <alignment horizontal="justify" vertical="center" wrapText="1"/>
    </xf>
    <xf numFmtId="0" fontId="15" fillId="0" borderId="2" xfId="4" applyBorder="1" applyAlignment="1">
      <alignment vertical="center" wrapText="1"/>
    </xf>
    <xf numFmtId="0" fontId="15" fillId="0" borderId="3" xfId="4" applyBorder="1" applyAlignment="1">
      <alignment vertical="center" wrapText="1"/>
    </xf>
    <xf numFmtId="0" fontId="6" fillId="0" borderId="4" xfId="4" applyFont="1" applyBorder="1" applyAlignment="1">
      <alignment horizontal="justify" vertical="center" wrapText="1"/>
    </xf>
    <xf numFmtId="0" fontId="15" fillId="0" borderId="0" xfId="4" applyAlignment="1">
      <alignment vertical="center" wrapText="1"/>
    </xf>
    <xf numFmtId="0" fontId="15" fillId="0" borderId="5" xfId="4" applyBorder="1" applyAlignment="1">
      <alignment vertical="center" wrapText="1"/>
    </xf>
    <xf numFmtId="0" fontId="33" fillId="0" borderId="0" xfId="1" applyFont="1" applyAlignment="1">
      <alignment horizontal="center" vertical="center" wrapText="1"/>
    </xf>
    <xf numFmtId="0" fontId="12" fillId="0" borderId="0" xfId="1" applyFont="1" applyAlignment="1">
      <alignment horizontal="center" vertical="center" wrapText="1"/>
    </xf>
    <xf numFmtId="0" fontId="12" fillId="0" borderId="0" xfId="1" applyFont="1" applyAlignment="1">
      <alignment horizontal="justify" vertical="center" wrapText="1"/>
    </xf>
    <xf numFmtId="0" fontId="14" fillId="0" borderId="0" xfId="1" applyFont="1" applyAlignment="1">
      <alignment horizontal="justify" vertical="center" wrapText="1"/>
    </xf>
    <xf numFmtId="0" fontId="3" fillId="0" borderId="0" xfId="1" applyAlignment="1">
      <alignment horizontal="center" vertical="center"/>
    </xf>
    <xf numFmtId="0" fontId="6" fillId="0" borderId="11" xfId="1" applyFont="1" applyBorder="1" applyAlignment="1">
      <alignment horizontal="center" vertical="center" wrapText="1"/>
    </xf>
    <xf numFmtId="0" fontId="7" fillId="0" borderId="11" xfId="1" applyFont="1" applyBorder="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1"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6" fillId="0" borderId="4" xfId="1" applyFont="1" applyBorder="1" applyAlignment="1">
      <alignment vertical="center" wrapText="1"/>
    </xf>
    <xf numFmtId="0" fontId="7" fillId="0" borderId="0" xfId="1" applyFont="1" applyAlignment="1">
      <alignment vertical="center" wrapText="1"/>
    </xf>
    <xf numFmtId="0" fontId="7" fillId="0" borderId="5" xfId="1" applyFont="1" applyBorder="1" applyAlignment="1">
      <alignment vertical="center" wrapText="1"/>
    </xf>
    <xf numFmtId="0" fontId="6" fillId="0" borderId="6"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xf numFmtId="0" fontId="6" fillId="0" borderId="3" xfId="1" applyFont="1" applyBorder="1" applyAlignment="1">
      <alignment horizontal="justify"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1" xfId="4" applyFont="1" applyBorder="1" applyAlignment="1">
      <alignment horizontal="center" vertical="center" wrapText="1"/>
    </xf>
    <xf numFmtId="0" fontId="6" fillId="0" borderId="4" xfId="4" applyFont="1" applyBorder="1" applyAlignment="1">
      <alignment horizontal="left" vertical="center" wrapText="1"/>
    </xf>
    <xf numFmtId="0" fontId="6" fillId="0" borderId="0" xfId="4" applyFont="1" applyAlignment="1">
      <alignment horizontal="left" vertical="center" wrapText="1"/>
    </xf>
    <xf numFmtId="0" fontId="6" fillId="0" borderId="5" xfId="4" applyFont="1" applyBorder="1" applyAlignment="1">
      <alignment horizontal="left" vertical="center" wrapText="1"/>
    </xf>
    <xf numFmtId="0" fontId="6" fillId="0" borderId="1" xfId="4" applyFont="1" applyBorder="1" applyAlignment="1">
      <alignment horizontal="left" vertical="center" wrapText="1"/>
    </xf>
    <xf numFmtId="0" fontId="6" fillId="0" borderId="2" xfId="4" applyFont="1" applyBorder="1" applyAlignment="1">
      <alignment horizontal="left" vertical="center" wrapText="1"/>
    </xf>
    <xf numFmtId="0" fontId="6" fillId="0" borderId="3" xfId="4" applyFont="1" applyBorder="1" applyAlignment="1">
      <alignment horizontal="left" vertical="center" wrapText="1"/>
    </xf>
    <xf numFmtId="0" fontId="6" fillId="0" borderId="10" xfId="4" applyFont="1" applyBorder="1" applyAlignment="1">
      <alignment horizontal="center" vertical="center"/>
    </xf>
    <xf numFmtId="0" fontId="21" fillId="0" borderId="0" xfId="4" applyFont="1" applyAlignment="1">
      <alignment horizontal="left" vertical="center" wrapText="1"/>
    </xf>
    <xf numFmtId="0" fontId="7" fillId="4" borderId="12" xfId="4" applyFont="1" applyFill="1" applyBorder="1" applyAlignment="1">
      <alignment horizontal="center" vertical="center"/>
    </xf>
    <xf numFmtId="0" fontId="7" fillId="4" borderId="10" xfId="4" applyFont="1" applyFill="1" applyBorder="1" applyAlignment="1">
      <alignment horizontal="center" vertical="center"/>
    </xf>
    <xf numFmtId="0" fontId="6" fillId="4" borderId="1" xfId="4" applyFont="1" applyFill="1" applyBorder="1" applyAlignment="1">
      <alignment horizontal="center" vertical="center" wrapText="1"/>
    </xf>
    <xf numFmtId="0" fontId="6" fillId="4" borderId="2"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6" xfId="4"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8" xfId="4" applyFont="1" applyFill="1" applyBorder="1" applyAlignment="1">
      <alignment horizontal="center" vertical="center" wrapText="1"/>
    </xf>
    <xf numFmtId="0" fontId="6" fillId="4" borderId="1" xfId="4" applyFont="1" applyFill="1" applyBorder="1" applyAlignment="1">
      <alignment horizontal="center" vertical="center"/>
    </xf>
    <xf numFmtId="0" fontId="6" fillId="4" borderId="3" xfId="4" applyFont="1" applyFill="1" applyBorder="1" applyAlignment="1">
      <alignment horizontal="center" vertical="center"/>
    </xf>
    <xf numFmtId="0" fontId="6" fillId="4" borderId="6" xfId="4" applyFont="1" applyFill="1" applyBorder="1" applyAlignment="1">
      <alignment horizontal="center" vertical="center"/>
    </xf>
    <xf numFmtId="0" fontId="6" fillId="4" borderId="8" xfId="4" applyFont="1" applyFill="1" applyBorder="1" applyAlignment="1">
      <alignment horizontal="center" vertical="center"/>
    </xf>
    <xf numFmtId="0" fontId="6" fillId="4" borderId="2" xfId="4" applyFont="1" applyFill="1" applyBorder="1" applyAlignment="1">
      <alignment horizontal="center" vertical="center"/>
    </xf>
    <xf numFmtId="0" fontId="6" fillId="4" borderId="7" xfId="4" applyFont="1" applyFill="1" applyBorder="1" applyAlignment="1">
      <alignment horizontal="center" vertical="center"/>
    </xf>
    <xf numFmtId="0" fontId="6" fillId="4" borderId="11" xfId="4" applyFont="1" applyFill="1" applyBorder="1" applyAlignment="1">
      <alignment horizontal="center" vertical="center"/>
    </xf>
    <xf numFmtId="0" fontId="6" fillId="4" borderId="10" xfId="4" applyFont="1" applyFill="1" applyBorder="1" applyAlignment="1">
      <alignment horizontal="center" vertical="center"/>
    </xf>
    <xf numFmtId="0" fontId="6" fillId="4" borderId="12" xfId="4" applyFont="1" applyFill="1" applyBorder="1" applyAlignment="1">
      <alignment horizontal="center" vertical="center"/>
    </xf>
    <xf numFmtId="0" fontId="6" fillId="0" borderId="0" xfId="4" applyFont="1" applyAlignment="1">
      <alignment horizontal="left"/>
    </xf>
    <xf numFmtId="0" fontId="12" fillId="0" borderId="0" xfId="4" applyFont="1" applyAlignment="1">
      <alignment horizontal="justify" vertical="center" wrapText="1"/>
    </xf>
    <xf numFmtId="0" fontId="33" fillId="0" borderId="0" xfId="4" applyFont="1" applyAlignment="1">
      <alignment horizontal="justify" vertical="center"/>
    </xf>
    <xf numFmtId="0" fontId="23" fillId="0" borderId="0" xfId="4" applyFont="1" applyAlignment="1">
      <alignment horizontal="center" vertical="center" wrapText="1"/>
    </xf>
    <xf numFmtId="0" fontId="33" fillId="0" borderId="0" xfId="4" applyFont="1" applyAlignment="1">
      <alignment horizontal="justify" vertical="center" wrapText="1"/>
    </xf>
    <xf numFmtId="0" fontId="33" fillId="0" borderId="1" xfId="4" applyFont="1" applyBorder="1" applyAlignment="1">
      <alignment horizontal="justify" vertical="center" wrapText="1"/>
    </xf>
    <xf numFmtId="0" fontId="33" fillId="0" borderId="2" xfId="4" applyFont="1" applyBorder="1" applyAlignment="1">
      <alignment horizontal="justify" vertical="center" wrapText="1"/>
    </xf>
    <xf numFmtId="0" fontId="33" fillId="0" borderId="4" xfId="4" applyFont="1" applyBorder="1" applyAlignment="1">
      <alignment horizontal="left" vertical="center" wrapText="1"/>
    </xf>
    <xf numFmtId="0" fontId="33" fillId="0" borderId="0" xfId="4" applyFont="1" applyAlignment="1">
      <alignment horizontal="left" vertical="center" wrapText="1"/>
    </xf>
    <xf numFmtId="0" fontId="33" fillId="0" borderId="4" xfId="4" applyFont="1" applyBorder="1" applyAlignment="1">
      <alignment horizontal="justify" vertical="center" wrapText="1"/>
    </xf>
    <xf numFmtId="0" fontId="34" fillId="0" borderId="0" xfId="0" applyFont="1" applyAlignment="1">
      <alignment vertical="center" wrapText="1"/>
    </xf>
    <xf numFmtId="0" fontId="34" fillId="0" borderId="5" xfId="0" applyFont="1" applyBorder="1" applyAlignment="1">
      <alignment vertical="center" wrapText="1"/>
    </xf>
    <xf numFmtId="0" fontId="33" fillId="0" borderId="6" xfId="4" applyFont="1" applyBorder="1" applyAlignment="1">
      <alignment horizontal="justify" vertical="center" wrapText="1"/>
    </xf>
    <xf numFmtId="0" fontId="33" fillId="0" borderId="7" xfId="4" applyFont="1" applyBorder="1" applyAlignment="1">
      <alignment horizontal="justify" vertical="center" wrapText="1"/>
    </xf>
    <xf numFmtId="0" fontId="33" fillId="0" borderId="11" xfId="4" applyFont="1" applyBorder="1" applyAlignment="1">
      <alignment horizontal="center" vertical="center" wrapText="1"/>
    </xf>
    <xf numFmtId="0" fontId="10" fillId="0" borderId="12" xfId="4" applyFont="1" applyBorder="1" applyAlignment="1">
      <alignment horizontal="center" vertical="center"/>
    </xf>
    <xf numFmtId="0" fontId="10" fillId="0" borderId="10" xfId="4" applyFont="1" applyBorder="1" applyAlignment="1">
      <alignment horizontal="center" vertical="center"/>
    </xf>
    <xf numFmtId="0" fontId="15" fillId="0" borderId="0" xfId="4" applyFont="1" applyAlignment="1">
      <alignment horizontal="center" vertical="center"/>
    </xf>
    <xf numFmtId="0" fontId="33" fillId="0" borderId="11" xfId="4" applyFont="1" applyBorder="1" applyAlignment="1">
      <alignment horizontal="center" vertical="center"/>
    </xf>
    <xf numFmtId="0" fontId="7" fillId="0" borderId="0" xfId="4" applyFont="1" applyAlignment="1">
      <alignment horizontal="justify" vertical="center" wrapText="1"/>
    </xf>
    <xf numFmtId="0" fontId="6" fillId="0" borderId="15" xfId="4" applyFont="1" applyBorder="1" applyAlignment="1">
      <alignment horizontal="center" vertical="center"/>
    </xf>
    <xf numFmtId="0" fontId="6" fillId="0" borderId="15" xfId="4" applyFont="1" applyBorder="1" applyAlignment="1">
      <alignment horizontal="justify" vertical="center"/>
    </xf>
    <xf numFmtId="0" fontId="6" fillId="0" borderId="9" xfId="4" applyFont="1" applyBorder="1" applyAlignment="1">
      <alignment horizontal="center" vertical="center"/>
    </xf>
    <xf numFmtId="0" fontId="6" fillId="0" borderId="13" xfId="4" applyFont="1" applyBorder="1" applyAlignment="1">
      <alignment horizontal="center" vertical="center"/>
    </xf>
    <xf numFmtId="0" fontId="6" fillId="0" borderId="14" xfId="4" applyFont="1" applyBorder="1" applyAlignment="1">
      <alignment horizontal="center" vertical="center"/>
    </xf>
    <xf numFmtId="0" fontId="14" fillId="0" borderId="12" xfId="1" applyFont="1" applyBorder="1" applyAlignment="1">
      <alignment horizontal="center" vertical="center"/>
    </xf>
    <xf numFmtId="0" fontId="14"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2" xfId="1" applyFont="1" applyBorder="1" applyAlignment="1">
      <alignment horizontal="center" vertical="center"/>
    </xf>
    <xf numFmtId="0" fontId="12" fillId="0" borderId="7" xfId="1" applyFont="1" applyBorder="1" applyAlignment="1">
      <alignment horizontal="center" vertical="center"/>
    </xf>
    <xf numFmtId="0" fontId="7" fillId="0" borderId="0" xfId="1" applyFont="1" applyAlignment="1">
      <alignment horizontal="justify" vertical="center" wrapText="1"/>
    </xf>
    <xf numFmtId="0" fontId="7" fillId="0" borderId="5" xfId="1" applyFont="1" applyBorder="1" applyAlignment="1">
      <alignment horizontal="justify" vertical="center" wrapText="1"/>
    </xf>
    <xf numFmtId="0" fontId="7" fillId="0" borderId="7" xfId="1" applyFont="1" applyBorder="1" applyAlignment="1">
      <alignment horizontal="justify" vertical="center" wrapText="1"/>
    </xf>
    <xf numFmtId="0" fontId="7" fillId="0" borderId="8" xfId="1" applyFont="1" applyBorder="1" applyAlignment="1">
      <alignment horizontal="justify" vertical="center" wrapText="1"/>
    </xf>
    <xf numFmtId="0" fontId="12" fillId="0" borderId="9"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0" xfId="1" applyFont="1" applyBorder="1" applyAlignment="1">
      <alignment horizontal="center" vertical="center" wrapText="1"/>
    </xf>
    <xf numFmtId="0" fontId="7" fillId="0" borderId="2" xfId="1" applyFont="1" applyBorder="1" applyAlignment="1">
      <alignment horizontal="justify" vertical="center" wrapText="1"/>
    </xf>
    <xf numFmtId="0" fontId="7" fillId="0" borderId="3" xfId="1" applyFont="1" applyBorder="1" applyAlignment="1">
      <alignment horizontal="justify" vertical="center" wrapText="1"/>
    </xf>
    <xf numFmtId="0" fontId="3" fillId="0" borderId="0" xfId="1" applyAlignment="1">
      <alignment horizontal="justify" vertical="center" wrapText="1"/>
    </xf>
    <xf numFmtId="0" fontId="3" fillId="0" borderId="5" xfId="1" applyBorder="1" applyAlignment="1">
      <alignment horizontal="justify" vertical="center" wrapText="1"/>
    </xf>
    <xf numFmtId="0" fontId="3" fillId="0" borderId="7" xfId="1" applyBorder="1" applyAlignment="1">
      <alignment horizontal="justify" vertical="center" wrapText="1"/>
    </xf>
    <xf numFmtId="0" fontId="3" fillId="0" borderId="8" xfId="1" applyBorder="1" applyAlignment="1">
      <alignment horizontal="justify" vertical="center" wrapText="1"/>
    </xf>
    <xf numFmtId="0" fontId="6" fillId="0" borderId="10" xfId="1" applyFont="1" applyBorder="1" applyAlignment="1">
      <alignment horizontal="center" vertical="center"/>
    </xf>
    <xf numFmtId="0" fontId="3" fillId="0" borderId="2" xfId="1" applyBorder="1" applyAlignment="1">
      <alignment horizontal="justify" vertical="center" wrapText="1"/>
    </xf>
    <xf numFmtId="0" fontId="3" fillId="0" borderId="3" xfId="1" applyBorder="1" applyAlignment="1">
      <alignment horizontal="justify" vertical="center" wrapText="1"/>
    </xf>
    <xf numFmtId="0" fontId="6" fillId="0" borderId="10" xfId="1" applyFont="1" applyBorder="1" applyAlignment="1">
      <alignment horizontal="center" vertical="center" wrapText="1"/>
    </xf>
    <xf numFmtId="0" fontId="5" fillId="0" borderId="1" xfId="8" applyFont="1" applyBorder="1" applyAlignment="1">
      <alignment vertical="center" wrapText="1"/>
    </xf>
    <xf numFmtId="0" fontId="43" fillId="0" borderId="2" xfId="8" applyFont="1" applyBorder="1" applyAlignment="1">
      <alignment vertical="center" wrapText="1"/>
    </xf>
    <xf numFmtId="0" fontId="43" fillId="0" borderId="3" xfId="8" applyFont="1" applyBorder="1" applyAlignment="1">
      <alignment vertical="center" wrapText="1"/>
    </xf>
    <xf numFmtId="0" fontId="5" fillId="0" borderId="4" xfId="8" applyFont="1" applyBorder="1" applyAlignment="1">
      <alignment vertical="center" wrapText="1"/>
    </xf>
    <xf numFmtId="0" fontId="5" fillId="0" borderId="0" xfId="8" applyFont="1" applyAlignment="1">
      <alignment vertical="center" wrapText="1"/>
    </xf>
    <xf numFmtId="0" fontId="5" fillId="0" borderId="5" xfId="8" applyFont="1" applyBorder="1" applyAlignment="1">
      <alignment vertical="center" wrapText="1"/>
    </xf>
    <xf numFmtId="0" fontId="5" fillId="0" borderId="6" xfId="8" applyFont="1" applyBorder="1" applyAlignment="1">
      <alignment vertical="center" wrapText="1"/>
    </xf>
    <xf numFmtId="0" fontId="5" fillId="0" borderId="7" xfId="8" applyFont="1" applyBorder="1" applyAlignment="1">
      <alignment vertical="center" wrapText="1"/>
    </xf>
    <xf numFmtId="0" fontId="5" fillId="0" borderId="8" xfId="8" applyFont="1" applyBorder="1" applyAlignment="1">
      <alignment vertical="center" wrapText="1"/>
    </xf>
    <xf numFmtId="0" fontId="5" fillId="0" borderId="15" xfId="8" applyFont="1" applyBorder="1" applyAlignment="1">
      <alignment horizontal="justify" vertical="center"/>
    </xf>
    <xf numFmtId="0" fontId="43" fillId="0" borderId="0" xfId="8" applyFont="1" applyAlignment="1">
      <alignment vertical="center" wrapText="1"/>
    </xf>
    <xf numFmtId="0" fontId="43" fillId="0" borderId="5" xfId="8" applyFont="1" applyBorder="1" applyAlignment="1">
      <alignment vertical="center" wrapText="1"/>
    </xf>
    <xf numFmtId="0" fontId="43" fillId="0" borderId="7" xfId="8" applyFont="1" applyBorder="1" applyAlignment="1">
      <alignment vertical="center" wrapText="1"/>
    </xf>
    <xf numFmtId="0" fontId="43" fillId="0" borderId="8" xfId="8" applyFont="1" applyBorder="1" applyAlignment="1">
      <alignment vertical="center" wrapText="1"/>
    </xf>
    <xf numFmtId="0" fontId="21" fillId="0" borderId="0" xfId="8" applyFont="1" applyAlignment="1">
      <alignment horizontal="center" vertical="center" wrapText="1"/>
    </xf>
    <xf numFmtId="0" fontId="5" fillId="0" borderId="0" xfId="8" applyFont="1" applyAlignment="1">
      <alignment horizontal="justify" vertical="center" wrapText="1"/>
    </xf>
    <xf numFmtId="0" fontId="15" fillId="0" borderId="12" xfId="8" applyFont="1" applyBorder="1" applyAlignment="1">
      <alignment horizontal="center" vertical="center"/>
    </xf>
    <xf numFmtId="0" fontId="15" fillId="0" borderId="10" xfId="8" applyFont="1" applyBorder="1" applyAlignment="1">
      <alignment horizontal="center" vertical="center"/>
    </xf>
    <xf numFmtId="0" fontId="5" fillId="0" borderId="0" xfId="8" applyFont="1" applyAlignment="1">
      <alignment horizontal="justify" vertical="center"/>
    </xf>
    <xf numFmtId="0" fontId="5" fillId="0" borderId="1" xfId="8" applyFont="1" applyBorder="1" applyAlignment="1">
      <alignment horizontal="center" vertical="center" wrapText="1"/>
    </xf>
    <xf numFmtId="0" fontId="5" fillId="0" borderId="2" xfId="8" applyFont="1" applyBorder="1" applyAlignment="1">
      <alignment horizontal="center" vertical="center" wrapText="1"/>
    </xf>
    <xf numFmtId="0" fontId="5" fillId="0" borderId="3" xfId="8" applyFont="1" applyBorder="1" applyAlignment="1">
      <alignment horizontal="center" vertical="center" wrapText="1"/>
    </xf>
    <xf numFmtId="0" fontId="5" fillId="0" borderId="6" xfId="8" applyFont="1" applyBorder="1" applyAlignment="1">
      <alignment horizontal="center" vertical="center" wrapText="1"/>
    </xf>
    <xf numFmtId="0" fontId="5" fillId="0" borderId="7" xfId="8" applyFont="1" applyBorder="1" applyAlignment="1">
      <alignment horizontal="center" vertical="center" wrapText="1"/>
    </xf>
    <xf numFmtId="0" fontId="5" fillId="0" borderId="8" xfId="8" applyFont="1" applyBorder="1" applyAlignment="1">
      <alignment horizontal="center" vertical="center" wrapText="1"/>
    </xf>
    <xf numFmtId="0" fontId="5" fillId="0" borderId="1" xfId="8" applyFont="1" applyBorder="1" applyAlignment="1">
      <alignment horizontal="center" vertical="center"/>
    </xf>
    <xf numFmtId="0" fontId="5" fillId="0" borderId="3"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center" vertical="center"/>
    </xf>
    <xf numFmtId="0" fontId="5" fillId="0" borderId="2" xfId="8" applyFont="1" applyBorder="1" applyAlignment="1">
      <alignment horizontal="center" vertical="center"/>
    </xf>
    <xf numFmtId="0" fontId="5" fillId="0" borderId="7" xfId="8" applyFont="1" applyBorder="1" applyAlignment="1">
      <alignment horizontal="center" vertical="center"/>
    </xf>
    <xf numFmtId="0" fontId="5" fillId="0" borderId="11" xfId="8" applyFont="1" applyBorder="1" applyAlignment="1">
      <alignment horizontal="center" vertical="center" wrapText="1"/>
    </xf>
    <xf numFmtId="0" fontId="5" fillId="0" borderId="11" xfId="8" applyFont="1" applyBorder="1" applyAlignment="1">
      <alignment horizontal="center" vertical="center"/>
    </xf>
    <xf numFmtId="0" fontId="5" fillId="0" borderId="9" xfId="8" applyFont="1" applyBorder="1" applyAlignment="1">
      <alignment horizontal="center" vertical="center" wrapText="1"/>
    </xf>
    <xf numFmtId="0" fontId="5" fillId="0" borderId="13" xfId="8" applyFont="1" applyBorder="1" applyAlignment="1">
      <alignment horizontal="center" vertical="center" wrapText="1"/>
    </xf>
    <xf numFmtId="0" fontId="5" fillId="0" borderId="14" xfId="8" applyFont="1" applyBorder="1" applyAlignment="1">
      <alignment horizontal="center" vertical="center" wrapText="1"/>
    </xf>
    <xf numFmtId="0" fontId="5" fillId="0" borderId="10" xfId="8" applyFont="1" applyBorder="1" applyAlignment="1">
      <alignment horizontal="center" vertical="center" wrapText="1"/>
    </xf>
    <xf numFmtId="0" fontId="5" fillId="0" borderId="12" xfId="8" applyFont="1" applyBorder="1" applyAlignment="1">
      <alignment horizontal="center" vertical="center"/>
    </xf>
    <xf numFmtId="0" fontId="6" fillId="0" borderId="4" xfId="4" applyFont="1" applyBorder="1" applyAlignment="1">
      <alignment horizontal="left" vertical="center"/>
    </xf>
    <xf numFmtId="0" fontId="6" fillId="0" borderId="0" xfId="4" applyFont="1" applyAlignment="1">
      <alignment horizontal="left" vertical="center"/>
    </xf>
    <xf numFmtId="0" fontId="6" fillId="0" borderId="5" xfId="4" applyFont="1" applyBorder="1" applyAlignment="1">
      <alignment horizontal="left" vertical="center"/>
    </xf>
    <xf numFmtId="0" fontId="6" fillId="0" borderId="6" xfId="4" applyFont="1" applyBorder="1" applyAlignment="1">
      <alignment horizontal="left" vertical="center" wrapText="1"/>
    </xf>
    <xf numFmtId="0" fontId="6" fillId="0" borderId="7" xfId="4" applyFont="1" applyBorder="1" applyAlignment="1">
      <alignment horizontal="left" vertical="center" wrapText="1"/>
    </xf>
    <xf numFmtId="0" fontId="6" fillId="0" borderId="0" xfId="4" applyFont="1" applyAlignment="1">
      <alignment horizontal="center" vertical="center" wrapText="1"/>
    </xf>
    <xf numFmtId="0" fontId="25" fillId="0" borderId="0" xfId="4" applyFont="1" applyAlignment="1">
      <alignment horizontal="justify" vertical="center"/>
    </xf>
    <xf numFmtId="0" fontId="25" fillId="0" borderId="0" xfId="4" applyFont="1" applyAlignment="1">
      <alignment horizontal="justify" vertical="center" wrapText="1"/>
    </xf>
    <xf numFmtId="0" fontId="25" fillId="0" borderId="1" xfId="4" applyFont="1" applyBorder="1" applyAlignment="1">
      <alignment horizontal="justify" vertical="center" wrapText="1"/>
    </xf>
    <xf numFmtId="0" fontId="25" fillId="0" borderId="2" xfId="4" applyFont="1" applyBorder="1" applyAlignment="1">
      <alignment horizontal="justify" vertical="center" wrapText="1"/>
    </xf>
    <xf numFmtId="0" fontId="25" fillId="0" borderId="4" xfId="4" applyFont="1" applyBorder="1" applyAlignment="1">
      <alignment horizontal="justify" vertical="center" wrapText="1"/>
    </xf>
    <xf numFmtId="0" fontId="25" fillId="0" borderId="6" xfId="4" applyFont="1" applyBorder="1" applyAlignment="1">
      <alignment horizontal="justify" vertical="center" wrapText="1"/>
    </xf>
    <xf numFmtId="0" fontId="25" fillId="0" borderId="7" xfId="4" applyFont="1" applyBorder="1" applyAlignment="1">
      <alignment horizontal="justify" vertical="center" wrapText="1"/>
    </xf>
    <xf numFmtId="0" fontId="25" fillId="0" borderId="11" xfId="4" applyFont="1" applyBorder="1" applyAlignment="1">
      <alignment horizontal="center" vertical="center" wrapText="1"/>
    </xf>
    <xf numFmtId="0" fontId="25" fillId="0" borderId="11" xfId="4" applyFont="1" applyBorder="1" applyAlignment="1">
      <alignment horizontal="center" vertical="center"/>
    </xf>
    <xf numFmtId="3" fontId="26" fillId="0" borderId="12" xfId="4" applyNumberFormat="1" applyFont="1" applyBorder="1" applyAlignment="1">
      <alignment horizontal="center" vertical="center" wrapText="1"/>
    </xf>
    <xf numFmtId="0" fontId="26" fillId="0" borderId="10" xfId="4" applyFont="1" applyBorder="1" applyAlignment="1">
      <alignment horizontal="center" vertical="center" wrapText="1"/>
    </xf>
    <xf numFmtId="0" fontId="26" fillId="0" borderId="12" xfId="4" applyFont="1" applyBorder="1" applyAlignment="1">
      <alignment horizontal="center" vertical="center" wrapText="1"/>
    </xf>
    <xf numFmtId="0" fontId="0" fillId="0" borderId="0" xfId="0" applyAlignment="1">
      <alignment wrapText="1"/>
    </xf>
    <xf numFmtId="0" fontId="32" fillId="0" borderId="0" xfId="0" applyFont="1" applyAlignment="1">
      <alignment horizontal="center" wrapText="1"/>
    </xf>
  </cellXfs>
  <cellStyles count="10">
    <cellStyle name="Hipervínculo" xfId="2" builtinId="8"/>
    <cellStyle name="Hipervínculo 2" xfId="7" xr:uid="{44A50CAA-626C-4F29-8D1F-81EA59B59580}"/>
    <cellStyle name="Normal" xfId="0" builtinId="0"/>
    <cellStyle name="Normal 2" xfId="1" xr:uid="{BFD66F82-98C6-47A7-8153-CF6A365998D7}"/>
    <cellStyle name="Normal 2 2" xfId="4" xr:uid="{103C0C5E-CCF4-44C3-837F-0E830AEBF55D}"/>
    <cellStyle name="Normal 3" xfId="5" xr:uid="{30848713-5BD7-440D-B462-FF8EF6CBF6EF}"/>
    <cellStyle name="Normal 3 2" xfId="9" xr:uid="{AED2C020-0F0D-40E9-B98B-3E6B6FF1A560}"/>
    <cellStyle name="Normal 4" xfId="6" xr:uid="{45A73EB4-1B37-4439-A365-1A74CBA16DF3}"/>
    <cellStyle name="Normal 5" xfId="8" xr:uid="{F62B9299-4AFF-43CC-A916-BF4DBC4A71DB}"/>
    <cellStyle name="Normal 6" xfId="3" xr:uid="{DAC27188-5906-4F63-8AAF-E3E0D33C2C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106045</xdr:colOff>
      <xdr:row>4</xdr:row>
      <xdr:rowOff>19050</xdr:rowOff>
    </xdr:to>
    <xdr:pic>
      <xdr:nvPicPr>
        <xdr:cNvPr id="2" name="Imagen 1" descr="C:\Users\archivos\AppData\Local\Microsoft\Windows\INetCache\Content.Word\canal_22_logo.png">
          <a:extLst>
            <a:ext uri="{FF2B5EF4-FFF2-40B4-BE49-F238E27FC236}">
              <a16:creationId xmlns:a16="http://schemas.microsoft.com/office/drawing/2014/main" id="{CF46B923-94BB-4672-A6CB-08B375149E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400050</xdr:colOff>
      <xdr:row>4</xdr:row>
      <xdr:rowOff>114300</xdr:rowOff>
    </xdr:to>
    <xdr:pic>
      <xdr:nvPicPr>
        <xdr:cNvPr id="2" name="Imagen 1" descr="C:\Users\nmoreno\AppData\Local\Microsoft\Windows\INetCache\Content.Outlook\EHAERV9R\canal_22_logo.png">
          <a:extLst>
            <a:ext uri="{FF2B5EF4-FFF2-40B4-BE49-F238E27FC236}">
              <a16:creationId xmlns:a16="http://schemas.microsoft.com/office/drawing/2014/main" id="{A8410478-FFB6-45A8-A2F0-04CF757BC2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885825" cy="8286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48895</xdr:colOff>
      <xdr:row>4</xdr:row>
      <xdr:rowOff>19050</xdr:rowOff>
    </xdr:to>
    <xdr:pic>
      <xdr:nvPicPr>
        <xdr:cNvPr id="2" name="Imagen 1" descr="C:\Users\archivos\AppData\Local\Microsoft\Windows\INetCache\Content.Word\canal_22_logo.png">
          <a:extLst>
            <a:ext uri="{FF2B5EF4-FFF2-40B4-BE49-F238E27FC236}">
              <a16:creationId xmlns:a16="http://schemas.microsoft.com/office/drawing/2014/main" id="{9BD85AB4-3F87-4EC1-9CD2-A521CE2276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555624</xdr:colOff>
      <xdr:row>0</xdr:row>
      <xdr:rowOff>82551</xdr:rowOff>
    </xdr:from>
    <xdr:to>
      <xdr:col>2</xdr:col>
      <xdr:colOff>18730</xdr:colOff>
      <xdr:row>4</xdr:row>
      <xdr:rowOff>63501</xdr:rowOff>
    </xdr:to>
    <xdr:pic>
      <xdr:nvPicPr>
        <xdr:cNvPr id="2" name="Imagen 1" descr="C:\Users\archivos\AppData\Local\Microsoft\Windows\INetCache\Content.Word\canal_22_logo.png">
          <a:extLst>
            <a:ext uri="{FF2B5EF4-FFF2-40B4-BE49-F238E27FC236}">
              <a16:creationId xmlns:a16="http://schemas.microsoft.com/office/drawing/2014/main" id="{11C46515-5C7B-4C9B-86B2-4F1FB26C06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624" y="82551"/>
          <a:ext cx="825181" cy="77152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77529</xdr:colOff>
      <xdr:row>0</xdr:row>
      <xdr:rowOff>99680</xdr:rowOff>
    </xdr:from>
    <xdr:to>
      <xdr:col>1</xdr:col>
      <xdr:colOff>165853</xdr:colOff>
      <xdr:row>4</xdr:row>
      <xdr:rowOff>118847</xdr:rowOff>
    </xdr:to>
    <xdr:pic>
      <xdr:nvPicPr>
        <xdr:cNvPr id="2" name="Imagen 1" descr="C:\Users\archivos\AppData\Local\Microsoft\Windows\INetCache\Content.Word\canal_22_logo.png">
          <a:extLst>
            <a:ext uri="{FF2B5EF4-FFF2-40B4-BE49-F238E27FC236}">
              <a16:creationId xmlns:a16="http://schemas.microsoft.com/office/drawing/2014/main" id="{00CB7C34-DBCF-4AF5-9B96-7DCED11B5B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29" y="99680"/>
          <a:ext cx="964624" cy="771082"/>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220345</xdr:colOff>
      <xdr:row>4</xdr:row>
      <xdr:rowOff>19050</xdr:rowOff>
    </xdr:to>
    <xdr:pic>
      <xdr:nvPicPr>
        <xdr:cNvPr id="2" name="Imagen 1" descr="C:\Users\archivos\AppData\Local\Microsoft\Windows\INetCache\Content.Word\canal_22_logo.png">
          <a:extLst>
            <a:ext uri="{FF2B5EF4-FFF2-40B4-BE49-F238E27FC236}">
              <a16:creationId xmlns:a16="http://schemas.microsoft.com/office/drawing/2014/main" id="{11AC4C2F-2014-4724-A92F-2BABE7099B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38100</xdr:rowOff>
    </xdr:from>
    <xdr:ext cx="772795" cy="771525"/>
    <xdr:pic>
      <xdr:nvPicPr>
        <xdr:cNvPr id="2" name="Imagen 1" descr="C:\Users\archivos\AppData\Local\Microsoft\Windows\INetCache\Content.Word\canal_22_logo.png">
          <a:extLst>
            <a:ext uri="{FF2B5EF4-FFF2-40B4-BE49-F238E27FC236}">
              <a16:creationId xmlns:a16="http://schemas.microsoft.com/office/drawing/2014/main" id="{86C8C5D2-E782-4375-965A-46EC8049F3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64576</xdr:colOff>
      <xdr:row>0</xdr:row>
      <xdr:rowOff>16144</xdr:rowOff>
    </xdr:from>
    <xdr:to>
      <xdr:col>1</xdr:col>
      <xdr:colOff>209873</xdr:colOff>
      <xdr:row>4</xdr:row>
      <xdr:rowOff>37772</xdr:rowOff>
    </xdr:to>
    <xdr:pic>
      <xdr:nvPicPr>
        <xdr:cNvPr id="2" name="Imagen 1" descr="Resultado de imagen para canal 22 logo hd">
          <a:extLst>
            <a:ext uri="{FF2B5EF4-FFF2-40B4-BE49-F238E27FC236}">
              <a16:creationId xmlns:a16="http://schemas.microsoft.com/office/drawing/2014/main" id="{DC9E1510-8979-4957-85BC-E93727A7DEB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869"/>
        <a:stretch/>
      </xdr:blipFill>
      <xdr:spPr bwMode="auto">
        <a:xfrm>
          <a:off x="64576" y="16144"/>
          <a:ext cx="904068" cy="812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85724</xdr:colOff>
      <xdr:row>0</xdr:row>
      <xdr:rowOff>85725</xdr:rowOff>
    </xdr:from>
    <xdr:to>
      <xdr:col>1</xdr:col>
      <xdr:colOff>209549</xdr:colOff>
      <xdr:row>5</xdr:row>
      <xdr:rowOff>106085</xdr:rowOff>
    </xdr:to>
    <xdr:pic>
      <xdr:nvPicPr>
        <xdr:cNvPr id="2" name="Imagen 1" descr="http://manualdeimagen.canal22.org.mx/img/original.png">
          <a:extLst>
            <a:ext uri="{FF2B5EF4-FFF2-40B4-BE49-F238E27FC236}">
              <a16:creationId xmlns:a16="http://schemas.microsoft.com/office/drawing/2014/main" id="{EE2E90D6-BEFF-420E-92B7-6550347C9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85725"/>
          <a:ext cx="885825" cy="963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920834</xdr:colOff>
      <xdr:row>4</xdr:row>
      <xdr:rowOff>152400</xdr:rowOff>
    </xdr:to>
    <xdr:pic>
      <xdr:nvPicPr>
        <xdr:cNvPr id="2" name="Imagen 1" descr="Resultado de imagen para canal 22 logo hd">
          <a:extLst>
            <a:ext uri="{FF2B5EF4-FFF2-40B4-BE49-F238E27FC236}">
              <a16:creationId xmlns:a16="http://schemas.microsoft.com/office/drawing/2014/main" id="{C03555F6-FB48-436A-A1C6-370E2715CE9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869"/>
        <a:stretch/>
      </xdr:blipFill>
      <xdr:spPr bwMode="auto">
        <a:xfrm>
          <a:off x="57150" y="47625"/>
          <a:ext cx="863684"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1</xdr:col>
      <xdr:colOff>857250</xdr:colOff>
      <xdr:row>4</xdr:row>
      <xdr:rowOff>10835</xdr:rowOff>
    </xdr:to>
    <xdr:pic>
      <xdr:nvPicPr>
        <xdr:cNvPr id="2" name="Imagen 1" descr="http://manualdeimagen.canal22.org.mx/img/original.png">
          <a:extLst>
            <a:ext uri="{FF2B5EF4-FFF2-40B4-BE49-F238E27FC236}">
              <a16:creationId xmlns:a16="http://schemas.microsoft.com/office/drawing/2014/main" id="{7B17ECEC-A98D-4AB0-90DC-E223F3BEA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04800"/>
          <a:ext cx="885825" cy="963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90575" cy="762000"/>
    <xdr:pic>
      <xdr:nvPicPr>
        <xdr:cNvPr id="2" name="Logo" descr="Logo">
          <a:extLst>
            <a:ext uri="{FF2B5EF4-FFF2-40B4-BE49-F238E27FC236}">
              <a16:creationId xmlns:a16="http://schemas.microsoft.com/office/drawing/2014/main" id="{B4515FAC-3E51-4F4F-80D5-8DD55504C36A}"/>
            </a:ext>
          </a:extLst>
        </xdr:cNvPr>
        <xdr:cNvPicPr>
          <a:picLocks noChangeAspect="1"/>
        </xdr:cNvPicPr>
      </xdr:nvPicPr>
      <xdr:blipFill>
        <a:blip xmlns:r="http://schemas.openxmlformats.org/officeDocument/2006/relationships" r:embed="rId1"/>
        <a:stretch>
          <a:fillRect/>
        </a:stretch>
      </xdr:blipFill>
      <xdr:spPr>
        <a:xfrm>
          <a:off x="57150" y="0"/>
          <a:ext cx="790575" cy="762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38100</xdr:rowOff>
    </xdr:from>
    <xdr:ext cx="772795" cy="771525"/>
    <xdr:pic>
      <xdr:nvPicPr>
        <xdr:cNvPr id="2" name="Imagen 1" descr="C:\Users\archivos\AppData\Local\Microsoft\Windows\INetCache\Content.Word\canal_22_logo.png">
          <a:extLst>
            <a:ext uri="{FF2B5EF4-FFF2-40B4-BE49-F238E27FC236}">
              <a16:creationId xmlns:a16="http://schemas.microsoft.com/office/drawing/2014/main" id="{CE3EA4EE-6E15-408B-BB00-EB73B7A26F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117724</xdr:colOff>
      <xdr:row>1</xdr:row>
      <xdr:rowOff>53511</xdr:rowOff>
    </xdr:from>
    <xdr:to>
      <xdr:col>2</xdr:col>
      <xdr:colOff>172884</xdr:colOff>
      <xdr:row>4</xdr:row>
      <xdr:rowOff>182901</xdr:rowOff>
    </xdr:to>
    <xdr:pic>
      <xdr:nvPicPr>
        <xdr:cNvPr id="2" name="Imagen 1" descr="C:\Users\archivos\AppData\Local\Microsoft\Windows\INetCache\Content.Word\canal_22_logo.png">
          <a:extLst>
            <a:ext uri="{FF2B5EF4-FFF2-40B4-BE49-F238E27FC236}">
              <a16:creationId xmlns:a16="http://schemas.microsoft.com/office/drawing/2014/main" id="{724B40D1-6E37-4729-849F-34DE2994B9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824" y="263061"/>
          <a:ext cx="773865" cy="7580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152400</xdr:colOff>
      <xdr:row>0</xdr:row>
      <xdr:rowOff>104776</xdr:rowOff>
    </xdr:from>
    <xdr:ext cx="963295" cy="771525"/>
    <xdr:pic>
      <xdr:nvPicPr>
        <xdr:cNvPr id="2" name="Imagen 1" descr="C:\Users\archivos\AppData\Local\Microsoft\Windows\INetCache\Content.Word\canal_22_logo.png">
          <a:extLst>
            <a:ext uri="{FF2B5EF4-FFF2-40B4-BE49-F238E27FC236}">
              <a16:creationId xmlns:a16="http://schemas.microsoft.com/office/drawing/2014/main" id="{89543F5B-7FAF-4929-BC8C-01BF6465E9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6"/>
          <a:ext cx="963295" cy="7715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114299</xdr:rowOff>
    </xdr:from>
    <xdr:to>
      <xdr:col>1</xdr:col>
      <xdr:colOff>258446</xdr:colOff>
      <xdr:row>4</xdr:row>
      <xdr:rowOff>95249</xdr:rowOff>
    </xdr:to>
    <xdr:pic>
      <xdr:nvPicPr>
        <xdr:cNvPr id="2" name="Imagen 1" descr="C:\Users\archivos\AppData\Local\Microsoft\Windows\INetCache\Content.Word\canal_22_logo.png">
          <a:extLst>
            <a:ext uri="{FF2B5EF4-FFF2-40B4-BE49-F238E27FC236}">
              <a16:creationId xmlns:a16="http://schemas.microsoft.com/office/drawing/2014/main" id="{B38ED2FC-BD12-4EEA-9F65-E212651DD1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14299"/>
          <a:ext cx="810895" cy="7715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0</xdr:col>
      <xdr:colOff>814388</xdr:colOff>
      <xdr:row>3</xdr:row>
      <xdr:rowOff>0</xdr:rowOff>
    </xdr:to>
    <xdr:pic>
      <xdr:nvPicPr>
        <xdr:cNvPr id="2" name="Imagen 1" descr="C:\Users\archivos\AppData\Local\Microsoft\Windows\INetCache\Content.Word\canal_22_logo.jpg">
          <a:extLst>
            <a:ext uri="{FF2B5EF4-FFF2-40B4-BE49-F238E27FC236}">
              <a16:creationId xmlns:a16="http://schemas.microsoft.com/office/drawing/2014/main" id="{A145C268-A93F-40CD-AD65-CB0C0A940D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
          <a:ext cx="752475" cy="6858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239395</xdr:colOff>
      <xdr:row>4</xdr:row>
      <xdr:rowOff>123825</xdr:rowOff>
    </xdr:to>
    <xdr:pic>
      <xdr:nvPicPr>
        <xdr:cNvPr id="2" name="Imagen 1" descr="C:\Users\archivos\AppData\Local\Microsoft\Windows\INetCache\Content.Word\canal_22_logo.png">
          <a:extLst>
            <a:ext uri="{FF2B5EF4-FFF2-40B4-BE49-F238E27FC236}">
              <a16:creationId xmlns:a16="http://schemas.microsoft.com/office/drawing/2014/main" id="{B6CA5193-8DBD-4E67-8E21-0B60C06E72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772795" cy="7715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36980</xdr:colOff>
      <xdr:row>4</xdr:row>
      <xdr:rowOff>301438</xdr:rowOff>
    </xdr:to>
    <xdr:pic>
      <xdr:nvPicPr>
        <xdr:cNvPr id="2" name="Imagen 1" descr="Resultado de imagen para canal 22 logo hd">
          <a:extLst>
            <a:ext uri="{FF2B5EF4-FFF2-40B4-BE49-F238E27FC236}">
              <a16:creationId xmlns:a16="http://schemas.microsoft.com/office/drawing/2014/main" id="{1F00A62D-131A-46F4-B05A-7F854BE893F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8869"/>
        <a:stretch/>
      </xdr:blipFill>
      <xdr:spPr bwMode="auto">
        <a:xfrm>
          <a:off x="762000" y="0"/>
          <a:ext cx="1265705" cy="1101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4720-D3F9-4B3E-B6B3-ADEABD6A8B7D}">
  <sheetPr codeName="Hoja1">
    <tabColor theme="0" tint="-4.9989318521683403E-2"/>
  </sheetPr>
  <dimension ref="A2:R310"/>
  <sheetViews>
    <sheetView topLeftCell="A118" zoomScaleNormal="100" workbookViewId="0">
      <selection activeCell="F41" sqref="F41"/>
    </sheetView>
  </sheetViews>
  <sheetFormatPr baseColWidth="10" defaultRowHeight="12.75" x14ac:dyDescent="0.2"/>
  <cols>
    <col min="1" max="1" width="10.5703125" style="2" customWidth="1"/>
    <col min="2" max="2" width="9.85546875" style="2" customWidth="1"/>
    <col min="3" max="3" width="17.140625" style="2" customWidth="1"/>
    <col min="4" max="4" width="13.7109375" style="2" customWidth="1"/>
    <col min="5" max="5" width="25.7109375" style="2" customWidth="1"/>
    <col min="6" max="6" width="11.42578125" style="2"/>
    <col min="7" max="7" width="15.28515625" style="2" customWidth="1"/>
    <col min="8" max="8" width="11.42578125" style="2"/>
    <col min="9" max="9" width="14.28515625" style="2" customWidth="1"/>
    <col min="10" max="10" width="10" style="2" customWidth="1"/>
    <col min="11" max="11" width="14.5703125" style="2" customWidth="1"/>
    <col min="12" max="12" width="9.28515625" style="2" customWidth="1"/>
    <col min="13" max="13" width="10" style="2" customWidth="1"/>
    <col min="14" max="14" width="12" style="2" customWidth="1"/>
    <col min="15" max="16384" width="11.42578125" style="2"/>
  </cols>
  <sheetData>
    <row r="2" spans="1:15" ht="16.5" customHeight="1" x14ac:dyDescent="0.2">
      <c r="A2" s="389" t="s">
        <v>0</v>
      </c>
      <c r="B2" s="390"/>
      <c r="C2" s="390"/>
      <c r="D2" s="390"/>
      <c r="E2" s="390"/>
      <c r="F2" s="390"/>
      <c r="G2" s="390"/>
      <c r="H2" s="390"/>
      <c r="I2" s="390"/>
      <c r="J2" s="390"/>
      <c r="K2" s="390"/>
      <c r="L2" s="390"/>
      <c r="M2" s="390"/>
      <c r="N2" s="390"/>
    </row>
    <row r="3" spans="1:15" ht="16.5" x14ac:dyDescent="0.2">
      <c r="A3" s="389" t="s">
        <v>69</v>
      </c>
      <c r="B3" s="389"/>
      <c r="C3" s="389"/>
      <c r="D3" s="389"/>
      <c r="E3" s="389"/>
      <c r="F3" s="389"/>
      <c r="G3" s="389"/>
      <c r="H3" s="389"/>
      <c r="I3" s="389"/>
      <c r="J3" s="389"/>
      <c r="K3" s="389"/>
      <c r="L3" s="389"/>
      <c r="M3" s="389"/>
      <c r="N3" s="389"/>
    </row>
    <row r="4" spans="1:15" ht="16.5" x14ac:dyDescent="0.2">
      <c r="A4" s="389" t="s">
        <v>2</v>
      </c>
      <c r="B4" s="389"/>
      <c r="C4" s="389"/>
      <c r="D4" s="389"/>
      <c r="E4" s="389"/>
      <c r="F4" s="389"/>
      <c r="G4" s="389"/>
      <c r="H4" s="389"/>
      <c r="I4" s="389"/>
      <c r="J4" s="389"/>
      <c r="K4" s="389"/>
      <c r="L4" s="389"/>
      <c r="M4" s="389"/>
      <c r="N4" s="389"/>
    </row>
    <row r="5" spans="1:15" x14ac:dyDescent="0.2">
      <c r="A5" s="47"/>
      <c r="B5" s="47"/>
      <c r="C5" s="47"/>
      <c r="D5" s="47"/>
      <c r="E5" s="47"/>
      <c r="F5" s="47"/>
      <c r="G5" s="47"/>
      <c r="H5" s="47"/>
      <c r="I5" s="47"/>
      <c r="J5" s="47"/>
      <c r="K5" s="47"/>
      <c r="L5" s="47"/>
      <c r="M5" s="47"/>
      <c r="N5" s="47"/>
    </row>
    <row r="6" spans="1:15" x14ac:dyDescent="0.2">
      <c r="A6" s="391" t="s">
        <v>3</v>
      </c>
      <c r="B6" s="391"/>
      <c r="C6" s="391"/>
      <c r="D6" s="303"/>
      <c r="E6" s="303"/>
      <c r="F6" s="303"/>
      <c r="G6" s="183"/>
      <c r="H6" s="183"/>
      <c r="I6" s="183"/>
      <c r="J6" s="183"/>
      <c r="K6" s="183"/>
      <c r="L6" s="183"/>
      <c r="M6" s="183"/>
      <c r="N6" s="183"/>
      <c r="O6" s="5"/>
    </row>
    <row r="7" spans="1:15" x14ac:dyDescent="0.2">
      <c r="A7" s="392" t="s">
        <v>751</v>
      </c>
      <c r="B7" s="393"/>
      <c r="C7" s="393"/>
      <c r="D7" s="393"/>
      <c r="E7" s="393"/>
      <c r="F7" s="304"/>
      <c r="G7" s="305"/>
      <c r="H7" s="305"/>
      <c r="I7" s="306"/>
      <c r="J7" s="307"/>
      <c r="K7" s="307"/>
      <c r="L7" s="307"/>
      <c r="M7" s="307"/>
      <c r="N7" s="307"/>
      <c r="O7" s="5"/>
    </row>
    <row r="8" spans="1:15" x14ac:dyDescent="0.2">
      <c r="A8" s="394" t="s">
        <v>752</v>
      </c>
      <c r="B8" s="391"/>
      <c r="C8" s="391"/>
      <c r="D8" s="391"/>
      <c r="E8" s="391"/>
      <c r="F8" s="308"/>
      <c r="G8" s="307"/>
      <c r="H8" s="307"/>
      <c r="I8" s="309"/>
      <c r="J8" s="307"/>
      <c r="K8" s="307"/>
      <c r="L8" s="307"/>
      <c r="M8" s="307"/>
      <c r="N8" s="307"/>
      <c r="O8" s="5"/>
    </row>
    <row r="9" spans="1:15" x14ac:dyDescent="0.2">
      <c r="A9" s="394" t="s">
        <v>753</v>
      </c>
      <c r="B9" s="391"/>
      <c r="C9" s="391"/>
      <c r="D9" s="391"/>
      <c r="E9" s="391"/>
      <c r="F9" s="308"/>
      <c r="G9" s="307"/>
      <c r="H9" s="307"/>
      <c r="I9" s="309"/>
      <c r="J9" s="307"/>
      <c r="K9" s="307"/>
      <c r="L9" s="307"/>
      <c r="M9" s="307"/>
      <c r="N9" s="307"/>
      <c r="O9" s="5"/>
    </row>
    <row r="10" spans="1:15" x14ac:dyDescent="0.2">
      <c r="A10" s="310"/>
      <c r="B10" s="303"/>
      <c r="C10" s="303"/>
      <c r="D10" s="303"/>
      <c r="E10" s="308"/>
      <c r="F10" s="308"/>
      <c r="G10" s="307"/>
      <c r="H10" s="307"/>
      <c r="I10" s="309"/>
      <c r="J10" s="307"/>
      <c r="K10" s="307"/>
      <c r="L10" s="307"/>
      <c r="M10" s="307"/>
      <c r="N10" s="307"/>
      <c r="O10" s="5"/>
    </row>
    <row r="11" spans="1:15" x14ac:dyDescent="0.2">
      <c r="A11" s="394" t="s">
        <v>754</v>
      </c>
      <c r="B11" s="391"/>
      <c r="C11" s="391"/>
      <c r="D11" s="391"/>
      <c r="E11" s="391"/>
      <c r="F11" s="308"/>
      <c r="G11" s="307"/>
      <c r="H11" s="307"/>
      <c r="I11" s="309"/>
      <c r="J11" s="307"/>
      <c r="K11" s="307"/>
      <c r="L11" s="307"/>
      <c r="M11" s="307"/>
      <c r="N11" s="307"/>
      <c r="O11" s="5"/>
    </row>
    <row r="12" spans="1:15" x14ac:dyDescent="0.2">
      <c r="A12" s="394" t="s">
        <v>755</v>
      </c>
      <c r="B12" s="391"/>
      <c r="C12" s="391"/>
      <c r="D12" s="391"/>
      <c r="E12" s="391"/>
      <c r="F12" s="308"/>
      <c r="G12" s="307"/>
      <c r="H12" s="307"/>
      <c r="I12" s="309"/>
      <c r="J12" s="307"/>
      <c r="K12" s="307"/>
      <c r="L12" s="307"/>
      <c r="M12" s="307"/>
      <c r="N12" s="307"/>
      <c r="O12" s="5"/>
    </row>
    <row r="13" spans="1:15" x14ac:dyDescent="0.2">
      <c r="A13" s="395" t="s">
        <v>756</v>
      </c>
      <c r="B13" s="396"/>
      <c r="C13" s="396"/>
      <c r="D13" s="396"/>
      <c r="E13" s="396"/>
      <c r="F13" s="311"/>
      <c r="G13" s="312"/>
      <c r="H13" s="312"/>
      <c r="I13" s="313"/>
      <c r="J13" s="307"/>
      <c r="K13" s="307"/>
      <c r="L13" s="307"/>
      <c r="M13" s="307"/>
      <c r="N13" s="307"/>
      <c r="O13" s="5"/>
    </row>
    <row r="14" spans="1:15" x14ac:dyDescent="0.2">
      <c r="A14" s="388" t="s">
        <v>4</v>
      </c>
      <c r="B14" s="388"/>
      <c r="C14" s="388"/>
      <c r="D14" s="314"/>
      <c r="E14" s="315"/>
      <c r="F14" s="315"/>
      <c r="G14" s="315"/>
      <c r="H14" s="315"/>
      <c r="I14" s="315"/>
      <c r="J14" s="315"/>
      <c r="K14" s="315"/>
      <c r="L14" s="315"/>
      <c r="M14" s="315"/>
      <c r="N14" s="315"/>
      <c r="O14" s="5"/>
    </row>
    <row r="15" spans="1:15" x14ac:dyDescent="0.2">
      <c r="A15" s="316" t="s">
        <v>757</v>
      </c>
      <c r="B15" s="317"/>
      <c r="C15" s="318"/>
      <c r="D15" s="318"/>
      <c r="E15" s="318"/>
      <c r="F15" s="318"/>
      <c r="G15" s="318"/>
      <c r="H15" s="318"/>
      <c r="I15" s="319"/>
      <c r="J15" s="320"/>
      <c r="K15" s="320"/>
      <c r="L15" s="320"/>
      <c r="M15" s="320"/>
      <c r="N15" s="320"/>
      <c r="O15" s="5"/>
    </row>
    <row r="16" spans="1:15" x14ac:dyDescent="0.2">
      <c r="A16" s="321" t="s">
        <v>758</v>
      </c>
      <c r="B16" s="322"/>
      <c r="C16" s="322"/>
      <c r="D16" s="322"/>
      <c r="E16" s="320"/>
      <c r="F16" s="320"/>
      <c r="G16" s="320"/>
      <c r="H16" s="320"/>
      <c r="I16" s="323"/>
      <c r="J16" s="320"/>
      <c r="K16" s="320"/>
      <c r="L16" s="320"/>
      <c r="M16" s="320"/>
      <c r="N16" s="320"/>
      <c r="O16" s="5"/>
    </row>
    <row r="17" spans="1:15" x14ac:dyDescent="0.2">
      <c r="A17" s="324" t="s">
        <v>759</v>
      </c>
      <c r="B17" s="325"/>
      <c r="C17" s="325"/>
      <c r="D17" s="325"/>
      <c r="E17" s="326"/>
      <c r="F17" s="326"/>
      <c r="G17" s="326"/>
      <c r="H17" s="326"/>
      <c r="I17" s="327"/>
      <c r="J17" s="320"/>
      <c r="K17" s="320"/>
      <c r="L17" s="320"/>
      <c r="M17" s="320"/>
      <c r="N17" s="320"/>
      <c r="O17" s="5"/>
    </row>
    <row r="18" spans="1:15" x14ac:dyDescent="0.2">
      <c r="A18" s="388" t="s">
        <v>5</v>
      </c>
      <c r="B18" s="388"/>
      <c r="C18" s="388"/>
      <c r="D18" s="314"/>
      <c r="E18" s="315"/>
      <c r="F18" s="315"/>
      <c r="G18" s="315"/>
      <c r="H18" s="315"/>
      <c r="I18" s="315"/>
      <c r="J18" s="315"/>
      <c r="K18" s="315"/>
      <c r="L18" s="315"/>
      <c r="M18" s="315"/>
      <c r="N18" s="315"/>
      <c r="O18" s="5"/>
    </row>
    <row r="19" spans="1:15" x14ac:dyDescent="0.2">
      <c r="A19" s="397" t="s">
        <v>6</v>
      </c>
      <c r="B19" s="397" t="s">
        <v>7</v>
      </c>
      <c r="C19" s="397" t="s">
        <v>8</v>
      </c>
      <c r="D19" s="397" t="s">
        <v>9</v>
      </c>
      <c r="E19" s="400" t="s">
        <v>10</v>
      </c>
      <c r="F19" s="413" t="s">
        <v>11</v>
      </c>
      <c r="G19" s="413"/>
      <c r="H19" s="413"/>
      <c r="I19" s="413"/>
      <c r="J19" s="413"/>
      <c r="K19" s="414"/>
      <c r="L19" s="401" t="s">
        <v>12</v>
      </c>
      <c r="M19" s="402"/>
      <c r="N19" s="403"/>
      <c r="O19" s="5"/>
    </row>
    <row r="20" spans="1:15" x14ac:dyDescent="0.2">
      <c r="A20" s="398"/>
      <c r="B20" s="398"/>
      <c r="C20" s="398"/>
      <c r="D20" s="398"/>
      <c r="E20" s="400"/>
      <c r="F20" s="407" t="s">
        <v>13</v>
      </c>
      <c r="G20" s="408"/>
      <c r="H20" s="407" t="s">
        <v>14</v>
      </c>
      <c r="I20" s="408"/>
      <c r="J20" s="407" t="s">
        <v>15</v>
      </c>
      <c r="K20" s="411"/>
      <c r="L20" s="404"/>
      <c r="M20" s="405"/>
      <c r="N20" s="406"/>
      <c r="O20" s="5"/>
    </row>
    <row r="21" spans="1:15" x14ac:dyDescent="0.2">
      <c r="A21" s="398"/>
      <c r="B21" s="398"/>
      <c r="C21" s="398"/>
      <c r="D21" s="398"/>
      <c r="E21" s="400"/>
      <c r="F21" s="409"/>
      <c r="G21" s="410"/>
      <c r="H21" s="409"/>
      <c r="I21" s="410"/>
      <c r="J21" s="409"/>
      <c r="K21" s="412"/>
      <c r="L21" s="413" t="s">
        <v>16</v>
      </c>
      <c r="M21" s="413" t="s">
        <v>17</v>
      </c>
      <c r="N21" s="413"/>
      <c r="O21" s="5"/>
    </row>
    <row r="22" spans="1:15" ht="38.25" x14ac:dyDescent="0.2">
      <c r="A22" s="399"/>
      <c r="B22" s="399"/>
      <c r="C22" s="399"/>
      <c r="D22" s="399"/>
      <c r="E22" s="400"/>
      <c r="F22" s="328" t="s">
        <v>18</v>
      </c>
      <c r="G22" s="329" t="s">
        <v>19</v>
      </c>
      <c r="H22" s="328" t="s">
        <v>18</v>
      </c>
      <c r="I22" s="329" t="s">
        <v>19</v>
      </c>
      <c r="J22" s="328" t="s">
        <v>18</v>
      </c>
      <c r="K22" s="330" t="s">
        <v>19</v>
      </c>
      <c r="L22" s="413"/>
      <c r="M22" s="328" t="s">
        <v>20</v>
      </c>
      <c r="N22" s="328" t="s">
        <v>15</v>
      </c>
      <c r="O22" s="5"/>
    </row>
    <row r="23" spans="1:15" ht="43.5" customHeight="1" x14ac:dyDescent="0.2">
      <c r="A23" s="331" t="s">
        <v>762</v>
      </c>
      <c r="B23" s="302" t="s">
        <v>21</v>
      </c>
      <c r="C23" s="340" t="s">
        <v>22</v>
      </c>
      <c r="D23" s="340" t="s">
        <v>23</v>
      </c>
      <c r="E23" s="332" t="s">
        <v>24</v>
      </c>
      <c r="F23" s="302" t="s">
        <v>25</v>
      </c>
      <c r="G23" s="333">
        <v>0</v>
      </c>
      <c r="H23" s="302" t="s">
        <v>70</v>
      </c>
      <c r="I23" s="333">
        <v>8</v>
      </c>
      <c r="J23" s="302" t="s">
        <v>25</v>
      </c>
      <c r="K23" s="334">
        <v>0</v>
      </c>
      <c r="L23" s="333">
        <v>8</v>
      </c>
      <c r="M23" s="334">
        <v>0</v>
      </c>
      <c r="N23" s="334">
        <v>0</v>
      </c>
      <c r="O23" s="5"/>
    </row>
    <row r="24" spans="1:15" ht="39" customHeight="1" x14ac:dyDescent="0.2">
      <c r="A24" s="331" t="s">
        <v>763</v>
      </c>
      <c r="B24" s="302" t="s">
        <v>21</v>
      </c>
      <c r="C24" s="340" t="s">
        <v>26</v>
      </c>
      <c r="D24" s="340" t="s">
        <v>23</v>
      </c>
      <c r="E24" s="332" t="s">
        <v>27</v>
      </c>
      <c r="F24" s="302" t="s">
        <v>25</v>
      </c>
      <c r="G24" s="333">
        <v>0</v>
      </c>
      <c r="H24" s="302" t="s">
        <v>28</v>
      </c>
      <c r="I24" s="333">
        <v>10</v>
      </c>
      <c r="J24" s="302" t="s">
        <v>25</v>
      </c>
      <c r="K24" s="334">
        <v>0</v>
      </c>
      <c r="L24" s="333">
        <v>10</v>
      </c>
      <c r="M24" s="334">
        <v>0</v>
      </c>
      <c r="N24" s="334">
        <v>0</v>
      </c>
      <c r="O24" s="5"/>
    </row>
    <row r="25" spans="1:15" ht="25.5" x14ac:dyDescent="0.2">
      <c r="A25" s="331" t="s">
        <v>25</v>
      </c>
      <c r="B25" s="302" t="s">
        <v>21</v>
      </c>
      <c r="C25" s="340" t="s">
        <v>23</v>
      </c>
      <c r="D25" s="340" t="s">
        <v>23</v>
      </c>
      <c r="E25" s="332" t="s">
        <v>29</v>
      </c>
      <c r="F25" s="302" t="s">
        <v>25</v>
      </c>
      <c r="G25" s="333">
        <v>0</v>
      </c>
      <c r="H25" s="302" t="s">
        <v>30</v>
      </c>
      <c r="I25" s="333">
        <v>2</v>
      </c>
      <c r="J25" s="302" t="s">
        <v>25</v>
      </c>
      <c r="K25" s="334">
        <v>0</v>
      </c>
      <c r="L25" s="333">
        <v>2</v>
      </c>
      <c r="M25" s="334">
        <v>0</v>
      </c>
      <c r="N25" s="334">
        <v>0</v>
      </c>
      <c r="O25" s="5"/>
    </row>
    <row r="26" spans="1:15" x14ac:dyDescent="0.2">
      <c r="A26" s="183"/>
      <c r="B26" s="183"/>
      <c r="C26" s="335"/>
      <c r="D26" s="335"/>
      <c r="E26" s="336" t="s">
        <v>34</v>
      </c>
      <c r="F26" s="315"/>
      <c r="G26" s="302">
        <f>SUM(G23:G25)</f>
        <v>0</v>
      </c>
      <c r="H26" s="315"/>
      <c r="I26" s="302">
        <f>SUM(I23:I25)</f>
        <v>20</v>
      </c>
      <c r="J26" s="315"/>
      <c r="K26" s="302">
        <f>SUM(K23:K25)</f>
        <v>0</v>
      </c>
      <c r="L26" s="302">
        <f>SUM(L23:L25)</f>
        <v>20</v>
      </c>
      <c r="M26" s="302">
        <f>SUM(M23:M25)</f>
        <v>0</v>
      </c>
      <c r="N26" s="302">
        <f>SUM(N23:N25)</f>
        <v>0</v>
      </c>
      <c r="O26" s="5"/>
    </row>
    <row r="27" spans="1:15" x14ac:dyDescent="0.2">
      <c r="A27" s="183"/>
      <c r="B27" s="183"/>
      <c r="C27" s="335"/>
      <c r="D27" s="335"/>
      <c r="E27" s="336"/>
      <c r="F27" s="315"/>
      <c r="G27" s="315"/>
      <c r="H27" s="315"/>
      <c r="I27" s="315"/>
      <c r="J27" s="315"/>
      <c r="K27" s="315"/>
      <c r="L27" s="315"/>
      <c r="M27" s="315"/>
      <c r="N27" s="315"/>
      <c r="O27" s="5"/>
    </row>
    <row r="28" spans="1:15" x14ac:dyDescent="0.2">
      <c r="A28" s="183"/>
      <c r="B28" s="183"/>
      <c r="C28" s="335"/>
      <c r="D28" s="335"/>
      <c r="E28" s="336" t="s">
        <v>35</v>
      </c>
      <c r="F28" s="315"/>
      <c r="G28" s="415">
        <f>G26+I26+K26+M26</f>
        <v>20</v>
      </c>
      <c r="H28" s="416"/>
      <c r="I28" s="315"/>
      <c r="J28" s="315"/>
      <c r="K28" s="315"/>
      <c r="L28" s="315"/>
      <c r="M28" s="315"/>
      <c r="N28" s="315"/>
      <c r="O28" s="5"/>
    </row>
    <row r="29" spans="1:15" x14ac:dyDescent="0.2">
      <c r="A29" s="183"/>
      <c r="B29" s="183"/>
      <c r="C29" s="335"/>
      <c r="D29" s="335"/>
      <c r="E29" s="336"/>
      <c r="F29" s="315"/>
      <c r="G29" s="315"/>
      <c r="H29" s="315"/>
      <c r="I29" s="315"/>
      <c r="J29" s="315"/>
      <c r="K29" s="315"/>
      <c r="L29" s="315"/>
      <c r="M29" s="315"/>
      <c r="N29" s="315"/>
      <c r="O29" s="5"/>
    </row>
    <row r="30" spans="1:15" x14ac:dyDescent="0.2">
      <c r="A30" s="183"/>
      <c r="B30" s="183"/>
      <c r="C30" s="335"/>
      <c r="D30" s="335"/>
      <c r="E30" s="336" t="s">
        <v>36</v>
      </c>
      <c r="F30" s="315"/>
      <c r="G30" s="415">
        <f>SUM(G28-M26)</f>
        <v>20</v>
      </c>
      <c r="H30" s="416"/>
      <c r="I30" s="315"/>
      <c r="J30" s="315"/>
      <c r="K30" s="315"/>
      <c r="L30" s="315"/>
      <c r="M30" s="315"/>
      <c r="N30" s="315"/>
      <c r="O30" s="5"/>
    </row>
    <row r="31" spans="1:15" ht="15.75" customHeight="1" x14ac:dyDescent="0.2">
      <c r="A31" s="183"/>
      <c r="B31" s="183"/>
      <c r="C31" s="335"/>
      <c r="D31" s="335"/>
      <c r="E31" s="336"/>
      <c r="F31" s="315"/>
      <c r="G31" s="315"/>
      <c r="H31" s="315"/>
      <c r="I31" s="315"/>
      <c r="J31" s="315"/>
      <c r="K31" s="315"/>
      <c r="L31" s="315"/>
      <c r="M31" s="315"/>
      <c r="N31" s="315"/>
      <c r="O31" s="5"/>
    </row>
    <row r="32" spans="1:15" x14ac:dyDescent="0.2">
      <c r="A32" s="388" t="s">
        <v>4</v>
      </c>
      <c r="B32" s="388"/>
      <c r="C32" s="388"/>
      <c r="D32" s="314"/>
      <c r="E32" s="315"/>
      <c r="F32" s="315"/>
      <c r="G32" s="315"/>
      <c r="H32" s="315"/>
      <c r="I32" s="315"/>
      <c r="J32" s="315"/>
      <c r="K32" s="315"/>
      <c r="L32" s="315"/>
      <c r="M32" s="315"/>
      <c r="N32" s="315"/>
      <c r="O32" s="5"/>
    </row>
    <row r="33" spans="1:18" x14ac:dyDescent="0.2">
      <c r="A33" s="316" t="s">
        <v>757</v>
      </c>
      <c r="B33" s="317"/>
      <c r="C33" s="318"/>
      <c r="D33" s="318"/>
      <c r="E33" s="318"/>
      <c r="F33" s="318"/>
      <c r="G33" s="318"/>
      <c r="H33" s="318"/>
      <c r="I33" s="319"/>
      <c r="J33" s="320"/>
      <c r="K33" s="320"/>
      <c r="L33" s="320"/>
      <c r="M33" s="320"/>
      <c r="N33" s="320"/>
      <c r="O33" s="5"/>
    </row>
    <row r="34" spans="1:18" x14ac:dyDescent="0.2">
      <c r="A34" s="321" t="s">
        <v>760</v>
      </c>
      <c r="B34" s="322"/>
      <c r="C34" s="322"/>
      <c r="D34" s="322"/>
      <c r="E34" s="320"/>
      <c r="F34" s="320"/>
      <c r="G34" s="320"/>
      <c r="H34" s="320"/>
      <c r="I34" s="323"/>
      <c r="J34" s="320"/>
      <c r="K34" s="320"/>
      <c r="L34" s="320"/>
      <c r="M34" s="320"/>
      <c r="N34" s="320"/>
      <c r="O34" s="5"/>
    </row>
    <row r="35" spans="1:18" x14ac:dyDescent="0.2">
      <c r="A35" s="324" t="s">
        <v>761</v>
      </c>
      <c r="B35" s="325"/>
      <c r="C35" s="325"/>
      <c r="D35" s="325"/>
      <c r="E35" s="326"/>
      <c r="F35" s="326"/>
      <c r="G35" s="326"/>
      <c r="H35" s="326"/>
      <c r="I35" s="327"/>
      <c r="J35" s="320"/>
      <c r="K35" s="320"/>
      <c r="L35" s="320"/>
      <c r="M35" s="320"/>
      <c r="N35" s="320"/>
      <c r="O35" s="5"/>
      <c r="Q35" s="339" t="s">
        <v>64</v>
      </c>
      <c r="R35" s="339">
        <f>SUM(G26+G42)</f>
        <v>4</v>
      </c>
    </row>
    <row r="36" spans="1:18" x14ac:dyDescent="0.2">
      <c r="A36" s="388" t="s">
        <v>5</v>
      </c>
      <c r="B36" s="388"/>
      <c r="C36" s="388"/>
      <c r="D36" s="314"/>
      <c r="E36" s="315"/>
      <c r="F36" s="315"/>
      <c r="G36" s="315"/>
      <c r="H36" s="315"/>
      <c r="I36" s="315"/>
      <c r="J36" s="315"/>
      <c r="K36" s="315"/>
      <c r="L36" s="315"/>
      <c r="M36" s="315"/>
      <c r="N36" s="315"/>
      <c r="O36" s="5"/>
      <c r="Q36" s="339" t="s">
        <v>65</v>
      </c>
      <c r="R36" s="339">
        <f>SUM(I26+I42)</f>
        <v>20</v>
      </c>
    </row>
    <row r="37" spans="1:18" x14ac:dyDescent="0.2">
      <c r="A37" s="397" t="s">
        <v>6</v>
      </c>
      <c r="B37" s="397" t="s">
        <v>7</v>
      </c>
      <c r="C37" s="397" t="s">
        <v>8</v>
      </c>
      <c r="D37" s="397" t="s">
        <v>9</v>
      </c>
      <c r="E37" s="400" t="s">
        <v>10</v>
      </c>
      <c r="F37" s="413" t="s">
        <v>11</v>
      </c>
      <c r="G37" s="413"/>
      <c r="H37" s="413"/>
      <c r="I37" s="413"/>
      <c r="J37" s="413"/>
      <c r="K37" s="414"/>
      <c r="L37" s="401" t="s">
        <v>12</v>
      </c>
      <c r="M37" s="402"/>
      <c r="N37" s="403"/>
      <c r="O37" s="5"/>
      <c r="Q37" s="339" t="s">
        <v>72</v>
      </c>
      <c r="R37" s="339">
        <f>SUM(M26+M42)</f>
        <v>0</v>
      </c>
    </row>
    <row r="38" spans="1:18" x14ac:dyDescent="0.2">
      <c r="A38" s="398"/>
      <c r="B38" s="398"/>
      <c r="C38" s="398"/>
      <c r="D38" s="398"/>
      <c r="E38" s="400"/>
      <c r="F38" s="407" t="s">
        <v>13</v>
      </c>
      <c r="G38" s="408"/>
      <c r="H38" s="407" t="s">
        <v>14</v>
      </c>
      <c r="I38" s="408"/>
      <c r="J38" s="407" t="s">
        <v>15</v>
      </c>
      <c r="K38" s="411"/>
      <c r="L38" s="404"/>
      <c r="M38" s="405"/>
      <c r="N38" s="406"/>
      <c r="O38" s="5"/>
      <c r="Q38" s="339" t="s">
        <v>73</v>
      </c>
      <c r="R38" s="339">
        <f>SUM(R35:R37)</f>
        <v>24</v>
      </c>
    </row>
    <row r="39" spans="1:18" x14ac:dyDescent="0.2">
      <c r="A39" s="398"/>
      <c r="B39" s="398"/>
      <c r="C39" s="398"/>
      <c r="D39" s="398"/>
      <c r="E39" s="400"/>
      <c r="F39" s="409"/>
      <c r="G39" s="410"/>
      <c r="H39" s="409"/>
      <c r="I39" s="410"/>
      <c r="J39" s="409"/>
      <c r="K39" s="412"/>
      <c r="L39" s="413" t="s">
        <v>16</v>
      </c>
      <c r="M39" s="413" t="s">
        <v>17</v>
      </c>
      <c r="N39" s="413"/>
      <c r="O39" s="5"/>
    </row>
    <row r="40" spans="1:18" ht="51" customHeight="1" x14ac:dyDescent="0.2">
      <c r="A40" s="399"/>
      <c r="B40" s="399"/>
      <c r="C40" s="399"/>
      <c r="D40" s="399"/>
      <c r="E40" s="400"/>
      <c r="F40" s="328" t="s">
        <v>18</v>
      </c>
      <c r="G40" s="329" t="s">
        <v>19</v>
      </c>
      <c r="H40" s="328" t="s">
        <v>18</v>
      </c>
      <c r="I40" s="329" t="s">
        <v>19</v>
      </c>
      <c r="J40" s="328" t="s">
        <v>18</v>
      </c>
      <c r="K40" s="330" t="s">
        <v>19</v>
      </c>
      <c r="L40" s="413"/>
      <c r="M40" s="328" t="s">
        <v>20</v>
      </c>
      <c r="N40" s="328" t="s">
        <v>15</v>
      </c>
      <c r="O40" s="5"/>
    </row>
    <row r="41" spans="1:18" ht="25.5" x14ac:dyDescent="0.2">
      <c r="A41" s="337" t="s">
        <v>25</v>
      </c>
      <c r="B41" s="331" t="s">
        <v>31</v>
      </c>
      <c r="C41" s="331" t="s">
        <v>25</v>
      </c>
      <c r="D41" s="331" t="s">
        <v>32</v>
      </c>
      <c r="E41" s="338" t="s">
        <v>33</v>
      </c>
      <c r="F41" s="302">
        <v>2019</v>
      </c>
      <c r="G41" s="333">
        <v>4</v>
      </c>
      <c r="H41" s="302" t="s">
        <v>25</v>
      </c>
      <c r="I41" s="333">
        <v>0</v>
      </c>
      <c r="J41" s="302" t="s">
        <v>25</v>
      </c>
      <c r="K41" s="334">
        <v>0</v>
      </c>
      <c r="L41" s="333">
        <v>0</v>
      </c>
      <c r="M41" s="334">
        <v>0</v>
      </c>
      <c r="N41" s="334">
        <v>0</v>
      </c>
      <c r="O41" s="5"/>
    </row>
    <row r="42" spans="1:18" x14ac:dyDescent="0.2">
      <c r="A42" s="183"/>
      <c r="B42" s="183"/>
      <c r="C42" s="335"/>
      <c r="D42" s="335"/>
      <c r="E42" s="336" t="s">
        <v>34</v>
      </c>
      <c r="F42" s="315"/>
      <c r="G42" s="302">
        <f>SUM(G41:G41)</f>
        <v>4</v>
      </c>
      <c r="H42" s="315"/>
      <c r="I42" s="302">
        <f>SUM(I41:I41)</f>
        <v>0</v>
      </c>
      <c r="J42" s="315"/>
      <c r="K42" s="302">
        <f>SUM(K41:K41)</f>
        <v>0</v>
      </c>
      <c r="L42" s="302">
        <f>SUM(L41:L41)</f>
        <v>0</v>
      </c>
      <c r="M42" s="302">
        <f>SUM(M41:M41)</f>
        <v>0</v>
      </c>
      <c r="N42" s="302">
        <f>SUM(N41:N41)</f>
        <v>0</v>
      </c>
      <c r="O42" s="5"/>
    </row>
    <row r="43" spans="1:18" x14ac:dyDescent="0.2">
      <c r="A43" s="183"/>
      <c r="B43" s="183"/>
      <c r="C43" s="335"/>
      <c r="D43" s="335"/>
      <c r="E43" s="336"/>
      <c r="F43" s="315"/>
      <c r="G43" s="315"/>
      <c r="H43" s="315"/>
      <c r="I43" s="315"/>
      <c r="J43" s="315"/>
      <c r="K43" s="315"/>
      <c r="L43" s="315"/>
      <c r="M43" s="315"/>
      <c r="N43" s="315"/>
      <c r="O43" s="5"/>
    </row>
    <row r="44" spans="1:18" x14ac:dyDescent="0.2">
      <c r="A44" s="183"/>
      <c r="B44" s="183"/>
      <c r="C44" s="335"/>
      <c r="D44" s="335"/>
      <c r="E44" s="336" t="s">
        <v>35</v>
      </c>
      <c r="F44" s="315"/>
      <c r="G44" s="415">
        <f>G42+I42+K42+M42</f>
        <v>4</v>
      </c>
      <c r="H44" s="416"/>
      <c r="I44" s="315"/>
      <c r="J44" s="315"/>
      <c r="K44" s="315"/>
      <c r="L44" s="315"/>
      <c r="M44" s="315"/>
      <c r="N44" s="315"/>
      <c r="O44" s="5"/>
    </row>
    <row r="45" spans="1:18" x14ac:dyDescent="0.2">
      <c r="A45" s="183"/>
      <c r="B45" s="183"/>
      <c r="C45" s="335"/>
      <c r="D45" s="335"/>
      <c r="E45" s="336"/>
      <c r="F45" s="315"/>
      <c r="G45" s="315"/>
      <c r="H45" s="315"/>
      <c r="I45" s="315"/>
      <c r="J45" s="315"/>
      <c r="K45" s="315"/>
      <c r="L45" s="315"/>
      <c r="M45" s="315"/>
      <c r="N45" s="315"/>
      <c r="O45" s="5"/>
    </row>
    <row r="46" spans="1:18" x14ac:dyDescent="0.2">
      <c r="A46" s="183"/>
      <c r="B46" s="183"/>
      <c r="C46" s="335"/>
      <c r="D46" s="335"/>
      <c r="E46" s="336" t="s">
        <v>36</v>
      </c>
      <c r="F46" s="315"/>
      <c r="G46" s="415">
        <f>SUM(G44-M42)</f>
        <v>4</v>
      </c>
      <c r="H46" s="416"/>
      <c r="I46" s="315"/>
      <c r="J46" s="315"/>
      <c r="K46" s="315"/>
      <c r="L46" s="315"/>
      <c r="M46" s="315"/>
      <c r="N46" s="315"/>
      <c r="O46" s="5"/>
    </row>
    <row r="47" spans="1:18" x14ac:dyDescent="0.2">
      <c r="A47" s="47"/>
      <c r="B47" s="47"/>
      <c r="C47" s="47"/>
      <c r="D47" s="47"/>
      <c r="E47" s="47"/>
      <c r="F47" s="47"/>
      <c r="G47" s="47"/>
      <c r="H47" s="47"/>
      <c r="I47" s="47"/>
      <c r="J47" s="47"/>
      <c r="K47" s="47"/>
      <c r="L47" s="47"/>
      <c r="M47" s="47"/>
      <c r="N47" s="47"/>
    </row>
    <row r="48" spans="1:18" x14ac:dyDescent="0.2">
      <c r="A48" s="47"/>
      <c r="B48" s="47"/>
      <c r="C48" s="47"/>
      <c r="D48" s="47"/>
      <c r="E48" s="47"/>
      <c r="F48" s="47"/>
      <c r="G48" s="47"/>
      <c r="H48" s="47"/>
      <c r="I48" s="47"/>
      <c r="J48" s="47"/>
      <c r="K48" s="47"/>
      <c r="L48" s="47"/>
      <c r="M48" s="47"/>
      <c r="N48" s="47"/>
    </row>
    <row r="49" spans="1:14" x14ac:dyDescent="0.2">
      <c r="A49" s="47"/>
      <c r="B49" s="47"/>
      <c r="C49" s="47"/>
      <c r="D49" s="47"/>
      <c r="E49" s="47"/>
      <c r="F49" s="47"/>
      <c r="G49" s="47"/>
      <c r="H49" s="47"/>
      <c r="I49" s="47"/>
      <c r="J49" s="47"/>
      <c r="K49" s="47"/>
      <c r="L49" s="47"/>
      <c r="M49" s="47"/>
      <c r="N49" s="47"/>
    </row>
    <row r="50" spans="1:14" x14ac:dyDescent="0.2">
      <c r="A50" s="47"/>
      <c r="B50" s="47"/>
      <c r="C50" s="47"/>
      <c r="D50" s="47"/>
      <c r="E50" s="47"/>
      <c r="F50" s="47"/>
      <c r="G50" s="47"/>
      <c r="H50" s="47"/>
      <c r="I50" s="47"/>
      <c r="J50" s="47"/>
      <c r="K50" s="47"/>
      <c r="L50" s="47"/>
      <c r="M50" s="47"/>
      <c r="N50" s="47"/>
    </row>
    <row r="51" spans="1:14" x14ac:dyDescent="0.2">
      <c r="A51" s="47"/>
      <c r="B51" s="47"/>
      <c r="C51" s="47"/>
      <c r="D51" s="47"/>
      <c r="E51" s="47"/>
      <c r="F51" s="47"/>
      <c r="G51" s="47"/>
      <c r="H51" s="47"/>
      <c r="I51" s="47"/>
      <c r="J51" s="47"/>
      <c r="K51" s="47"/>
      <c r="L51" s="47"/>
      <c r="M51" s="47"/>
      <c r="N51" s="47"/>
    </row>
    <row r="52" spans="1:14" x14ac:dyDescent="0.2">
      <c r="A52" s="47"/>
      <c r="B52" s="47"/>
      <c r="C52" s="47"/>
      <c r="D52" s="47"/>
      <c r="E52" s="47"/>
      <c r="F52" s="47"/>
      <c r="G52" s="47"/>
      <c r="H52" s="47"/>
      <c r="I52" s="47"/>
      <c r="J52" s="47"/>
      <c r="K52" s="47"/>
      <c r="L52" s="47"/>
      <c r="M52" s="47"/>
      <c r="N52" s="47"/>
    </row>
    <row r="53" spans="1:14" x14ac:dyDescent="0.2">
      <c r="A53" s="47"/>
      <c r="B53" s="47"/>
      <c r="C53" s="47"/>
      <c r="D53" s="47"/>
      <c r="E53" s="47"/>
      <c r="F53" s="47"/>
      <c r="G53" s="47"/>
      <c r="H53" s="47"/>
      <c r="I53" s="47"/>
      <c r="J53" s="47"/>
      <c r="K53" s="47"/>
      <c r="L53" s="47"/>
      <c r="M53" s="47"/>
      <c r="N53" s="47"/>
    </row>
    <row r="54" spans="1:14" x14ac:dyDescent="0.2">
      <c r="A54" s="47"/>
      <c r="B54" s="47"/>
      <c r="C54" s="47"/>
      <c r="D54" s="47"/>
      <c r="E54" s="47"/>
      <c r="F54" s="47"/>
      <c r="G54" s="47"/>
      <c r="H54" s="47"/>
      <c r="I54" s="47"/>
      <c r="J54" s="47"/>
      <c r="K54" s="47"/>
      <c r="L54" s="47"/>
      <c r="M54" s="47"/>
      <c r="N54" s="47"/>
    </row>
    <row r="55" spans="1:14" x14ac:dyDescent="0.2">
      <c r="A55" s="47"/>
      <c r="B55" s="47"/>
      <c r="C55" s="47"/>
      <c r="D55" s="47"/>
      <c r="E55" s="47"/>
      <c r="F55" s="47"/>
      <c r="G55" s="47"/>
      <c r="H55" s="47"/>
      <c r="I55" s="47"/>
      <c r="J55" s="47"/>
      <c r="K55" s="47"/>
      <c r="L55" s="47"/>
      <c r="M55" s="47"/>
      <c r="N55" s="47"/>
    </row>
    <row r="56" spans="1:14" x14ac:dyDescent="0.2">
      <c r="A56" s="47"/>
      <c r="B56" s="47"/>
      <c r="C56" s="47"/>
      <c r="D56" s="47"/>
      <c r="E56" s="47"/>
      <c r="F56" s="47"/>
      <c r="G56" s="47"/>
      <c r="H56" s="47"/>
      <c r="I56" s="47"/>
      <c r="J56" s="47"/>
      <c r="K56" s="47"/>
      <c r="L56" s="47"/>
      <c r="M56" s="47"/>
      <c r="N56" s="47"/>
    </row>
    <row r="57" spans="1:14" x14ac:dyDescent="0.2">
      <c r="A57" s="47"/>
      <c r="B57" s="47"/>
      <c r="C57" s="47"/>
      <c r="D57" s="47"/>
      <c r="E57" s="47"/>
      <c r="F57" s="47"/>
      <c r="G57" s="47"/>
      <c r="H57" s="47"/>
      <c r="I57" s="47"/>
      <c r="J57" s="47"/>
      <c r="K57" s="47"/>
      <c r="L57" s="47"/>
      <c r="M57" s="47"/>
      <c r="N57" s="47"/>
    </row>
    <row r="58" spans="1:14" x14ac:dyDescent="0.2">
      <c r="A58" s="47"/>
      <c r="B58" s="47"/>
      <c r="C58" s="47"/>
      <c r="D58" s="47"/>
      <c r="E58" s="47"/>
      <c r="F58" s="47"/>
      <c r="G58" s="47"/>
      <c r="H58" s="47"/>
      <c r="I58" s="47"/>
      <c r="J58" s="47"/>
      <c r="K58" s="47"/>
      <c r="L58" s="47"/>
      <c r="M58" s="47"/>
      <c r="N58" s="47"/>
    </row>
    <row r="59" spans="1:14" x14ac:dyDescent="0.2">
      <c r="A59" s="47"/>
      <c r="B59" s="47"/>
      <c r="C59" s="47"/>
      <c r="D59" s="47"/>
      <c r="E59" s="47"/>
      <c r="F59" s="47"/>
      <c r="G59" s="47"/>
      <c r="H59" s="47"/>
      <c r="I59" s="47"/>
      <c r="J59" s="47"/>
      <c r="K59" s="47"/>
      <c r="L59" s="47"/>
      <c r="M59" s="47"/>
      <c r="N59" s="47"/>
    </row>
    <row r="60" spans="1:14" x14ac:dyDescent="0.2">
      <c r="A60" s="47"/>
      <c r="B60" s="47"/>
      <c r="C60" s="47"/>
      <c r="D60" s="47"/>
      <c r="E60" s="47"/>
      <c r="F60" s="47"/>
      <c r="G60" s="47"/>
      <c r="H60" s="47"/>
      <c r="I60" s="47"/>
      <c r="J60" s="47"/>
      <c r="K60" s="47"/>
      <c r="L60" s="47"/>
      <c r="M60" s="47"/>
      <c r="N60" s="47"/>
    </row>
    <row r="61" spans="1:14" x14ac:dyDescent="0.2">
      <c r="A61" s="47"/>
      <c r="B61" s="47"/>
      <c r="C61" s="47"/>
      <c r="D61" s="47"/>
      <c r="E61" s="47"/>
      <c r="F61" s="47"/>
      <c r="G61" s="47"/>
      <c r="H61" s="47"/>
      <c r="I61" s="47"/>
      <c r="J61" s="47"/>
      <c r="K61" s="47"/>
      <c r="L61" s="47"/>
      <c r="M61" s="47"/>
      <c r="N61" s="47"/>
    </row>
    <row r="62" spans="1:14" x14ac:dyDescent="0.2">
      <c r="A62" s="47"/>
      <c r="B62" s="47"/>
      <c r="C62" s="47"/>
      <c r="D62" s="47"/>
      <c r="E62" s="47"/>
      <c r="F62" s="47"/>
      <c r="G62" s="47"/>
      <c r="H62" s="47"/>
      <c r="I62" s="47"/>
      <c r="J62" s="47"/>
      <c r="K62" s="47"/>
      <c r="L62" s="47"/>
      <c r="M62" s="47"/>
      <c r="N62" s="47"/>
    </row>
    <row r="63" spans="1:14" x14ac:dyDescent="0.2">
      <c r="A63" s="47"/>
      <c r="B63" s="47"/>
      <c r="C63" s="47"/>
      <c r="D63" s="47"/>
      <c r="E63" s="47"/>
      <c r="F63" s="47"/>
      <c r="G63" s="47"/>
      <c r="H63" s="47"/>
      <c r="I63" s="47"/>
      <c r="J63" s="47"/>
      <c r="K63" s="47"/>
      <c r="L63" s="47"/>
      <c r="M63" s="47"/>
      <c r="N63" s="47"/>
    </row>
    <row r="64" spans="1:14" x14ac:dyDescent="0.2">
      <c r="A64" s="47"/>
      <c r="B64" s="47"/>
      <c r="C64" s="47"/>
      <c r="D64" s="47"/>
      <c r="E64" s="47"/>
      <c r="F64" s="47"/>
      <c r="G64" s="47"/>
      <c r="H64" s="47"/>
      <c r="I64" s="47"/>
      <c r="J64" s="47"/>
      <c r="K64" s="47"/>
      <c r="L64" s="47"/>
      <c r="M64" s="47"/>
      <c r="N64" s="47"/>
    </row>
    <row r="65" spans="1:14" x14ac:dyDescent="0.2">
      <c r="A65" s="47"/>
      <c r="B65" s="47"/>
      <c r="C65" s="47"/>
      <c r="D65" s="47"/>
      <c r="E65" s="47"/>
      <c r="F65" s="47"/>
      <c r="G65" s="47"/>
      <c r="H65" s="47"/>
      <c r="I65" s="47"/>
      <c r="J65" s="47"/>
      <c r="K65" s="47"/>
      <c r="L65" s="47"/>
      <c r="M65" s="47"/>
      <c r="N65" s="47"/>
    </row>
    <row r="66" spans="1:14" x14ac:dyDescent="0.2">
      <c r="A66" s="47"/>
      <c r="B66" s="47"/>
      <c r="C66" s="47"/>
      <c r="D66" s="47"/>
      <c r="E66" s="47"/>
      <c r="F66" s="47"/>
      <c r="G66" s="47"/>
      <c r="H66" s="47"/>
      <c r="I66" s="47"/>
      <c r="J66" s="47"/>
      <c r="K66" s="47"/>
      <c r="L66" s="47"/>
      <c r="M66" s="47"/>
      <c r="N66" s="47"/>
    </row>
    <row r="67" spans="1:14" x14ac:dyDescent="0.2">
      <c r="A67" s="47"/>
      <c r="B67" s="47"/>
      <c r="C67" s="47"/>
      <c r="D67" s="47"/>
      <c r="E67" s="47"/>
      <c r="F67" s="47"/>
      <c r="G67" s="47"/>
      <c r="H67" s="47"/>
      <c r="I67" s="47"/>
      <c r="J67" s="47"/>
      <c r="K67" s="47"/>
      <c r="L67" s="47"/>
      <c r="M67" s="47"/>
      <c r="N67" s="47"/>
    </row>
    <row r="68" spans="1:14" x14ac:dyDescent="0.2">
      <c r="A68" s="47"/>
      <c r="B68" s="47"/>
      <c r="C68" s="47"/>
      <c r="D68" s="47"/>
      <c r="E68" s="47"/>
      <c r="F68" s="47"/>
      <c r="G68" s="47"/>
      <c r="H68" s="47"/>
      <c r="I68" s="47"/>
      <c r="J68" s="47"/>
      <c r="K68" s="47"/>
      <c r="L68" s="47"/>
      <c r="M68" s="47"/>
      <c r="N68" s="47"/>
    </row>
    <row r="69" spans="1:14" x14ac:dyDescent="0.2">
      <c r="A69" s="47"/>
      <c r="B69" s="47"/>
      <c r="C69" s="47"/>
      <c r="D69" s="47"/>
      <c r="E69" s="47"/>
      <c r="F69" s="47"/>
      <c r="G69" s="47"/>
      <c r="H69" s="47"/>
      <c r="I69" s="47"/>
      <c r="J69" s="47"/>
      <c r="K69" s="47"/>
      <c r="L69" s="47"/>
      <c r="M69" s="47"/>
      <c r="N69" s="47"/>
    </row>
    <row r="70" spans="1:14" x14ac:dyDescent="0.2">
      <c r="A70" s="47"/>
      <c r="B70" s="47"/>
      <c r="C70" s="47"/>
      <c r="D70" s="47"/>
      <c r="E70" s="47"/>
      <c r="F70" s="47"/>
      <c r="G70" s="47"/>
      <c r="H70" s="47"/>
      <c r="I70" s="47"/>
      <c r="J70" s="47"/>
      <c r="K70" s="47"/>
      <c r="L70" s="47"/>
      <c r="M70" s="47"/>
      <c r="N70" s="47"/>
    </row>
    <row r="71" spans="1:14" x14ac:dyDescent="0.2">
      <c r="A71" s="47"/>
      <c r="B71" s="47"/>
      <c r="C71" s="47"/>
      <c r="D71" s="47"/>
      <c r="E71" s="47"/>
      <c r="F71" s="47"/>
      <c r="G71" s="47"/>
      <c r="H71" s="47"/>
      <c r="I71" s="47"/>
      <c r="J71" s="47"/>
      <c r="K71" s="47"/>
      <c r="L71" s="47"/>
      <c r="M71" s="47"/>
      <c r="N71" s="47"/>
    </row>
    <row r="72" spans="1:14" x14ac:dyDescent="0.2">
      <c r="A72" s="47"/>
      <c r="B72" s="47"/>
      <c r="C72" s="47"/>
      <c r="D72" s="47"/>
      <c r="E72" s="47"/>
      <c r="F72" s="47"/>
      <c r="G72" s="47"/>
      <c r="H72" s="47"/>
      <c r="I72" s="47"/>
      <c r="J72" s="47"/>
      <c r="K72" s="47"/>
      <c r="L72" s="47"/>
      <c r="M72" s="47"/>
      <c r="N72" s="47"/>
    </row>
    <row r="73" spans="1:14" x14ac:dyDescent="0.2">
      <c r="A73" s="47"/>
      <c r="B73" s="47"/>
      <c r="C73" s="47"/>
      <c r="D73" s="47"/>
      <c r="E73" s="47"/>
      <c r="F73" s="47"/>
      <c r="G73" s="47"/>
      <c r="H73" s="47"/>
      <c r="I73" s="47"/>
      <c r="J73" s="47"/>
      <c r="K73" s="47"/>
      <c r="L73" s="47"/>
      <c r="M73" s="47"/>
      <c r="N73" s="47"/>
    </row>
    <row r="74" spans="1:14" x14ac:dyDescent="0.2">
      <c r="A74" s="47"/>
      <c r="B74" s="47"/>
      <c r="C74" s="47"/>
      <c r="D74" s="47"/>
      <c r="E74" s="47"/>
      <c r="F74" s="47"/>
      <c r="G74" s="47"/>
      <c r="H74" s="47"/>
      <c r="I74" s="47"/>
      <c r="J74" s="47"/>
      <c r="K74" s="47"/>
      <c r="L74" s="47"/>
      <c r="M74" s="47"/>
      <c r="N74" s="47"/>
    </row>
    <row r="75" spans="1:14" x14ac:dyDescent="0.2">
      <c r="A75" s="47"/>
      <c r="B75" s="47"/>
      <c r="C75" s="47"/>
      <c r="D75" s="47"/>
      <c r="E75" s="47"/>
      <c r="F75" s="47"/>
      <c r="G75" s="47"/>
      <c r="H75" s="47"/>
      <c r="I75" s="47"/>
      <c r="J75" s="47"/>
      <c r="K75" s="47"/>
      <c r="L75" s="47"/>
      <c r="M75" s="47"/>
      <c r="N75" s="47"/>
    </row>
    <row r="76" spans="1:14" x14ac:dyDescent="0.2">
      <c r="A76" s="47"/>
      <c r="B76" s="47"/>
      <c r="C76" s="47"/>
      <c r="D76" s="47"/>
      <c r="E76" s="47"/>
      <c r="F76" s="47"/>
      <c r="G76" s="47"/>
      <c r="H76" s="47"/>
      <c r="I76" s="47"/>
      <c r="J76" s="47"/>
      <c r="K76" s="47"/>
      <c r="L76" s="47"/>
      <c r="M76" s="47"/>
      <c r="N76" s="47"/>
    </row>
    <row r="77" spans="1:14" x14ac:dyDescent="0.2">
      <c r="A77" s="47"/>
      <c r="B77" s="47"/>
      <c r="C77" s="47"/>
      <c r="D77" s="47"/>
      <c r="E77" s="47"/>
      <c r="F77" s="47"/>
      <c r="G77" s="47"/>
      <c r="H77" s="47"/>
      <c r="I77" s="47"/>
      <c r="J77" s="47"/>
      <c r="K77" s="47"/>
      <c r="L77" s="47"/>
      <c r="M77" s="47"/>
      <c r="N77" s="47"/>
    </row>
    <row r="78" spans="1:14" x14ac:dyDescent="0.2">
      <c r="A78" s="47"/>
      <c r="B78" s="47"/>
      <c r="C78" s="47"/>
      <c r="D78" s="47"/>
      <c r="E78" s="47"/>
      <c r="F78" s="47"/>
      <c r="G78" s="47"/>
      <c r="H78" s="47"/>
      <c r="I78" s="47"/>
      <c r="J78" s="47"/>
      <c r="K78" s="47"/>
      <c r="L78" s="47"/>
      <c r="M78" s="47"/>
      <c r="N78" s="47"/>
    </row>
    <row r="79" spans="1:14" x14ac:dyDescent="0.2">
      <c r="A79" s="47"/>
      <c r="B79" s="47"/>
      <c r="C79" s="47"/>
      <c r="D79" s="47"/>
      <c r="E79" s="47"/>
      <c r="F79" s="47"/>
      <c r="G79" s="47"/>
      <c r="H79" s="47"/>
      <c r="I79" s="47"/>
      <c r="J79" s="47"/>
      <c r="K79" s="47"/>
      <c r="L79" s="47"/>
      <c r="M79" s="47"/>
      <c r="N79" s="47"/>
    </row>
    <row r="80" spans="1:14" x14ac:dyDescent="0.2">
      <c r="A80" s="47"/>
      <c r="B80" s="47"/>
      <c r="C80" s="47"/>
      <c r="D80" s="47"/>
      <c r="E80" s="47"/>
      <c r="F80" s="47"/>
      <c r="G80" s="47"/>
      <c r="H80" s="47"/>
      <c r="I80" s="47"/>
      <c r="J80" s="47"/>
      <c r="K80" s="47"/>
      <c r="L80" s="47"/>
      <c r="M80" s="47"/>
      <c r="N80" s="47"/>
    </row>
    <row r="81" spans="1:14" x14ac:dyDescent="0.2">
      <c r="A81" s="47"/>
      <c r="B81" s="47"/>
      <c r="C81" s="47"/>
      <c r="D81" s="47"/>
      <c r="E81" s="47"/>
      <c r="F81" s="47"/>
      <c r="G81" s="47"/>
      <c r="H81" s="47"/>
      <c r="I81" s="47"/>
      <c r="J81" s="47"/>
      <c r="K81" s="47"/>
      <c r="L81" s="47"/>
      <c r="M81" s="47"/>
      <c r="N81" s="47"/>
    </row>
    <row r="82" spans="1:14" x14ac:dyDescent="0.2">
      <c r="A82" s="47"/>
      <c r="B82" s="47"/>
      <c r="C82" s="47"/>
      <c r="D82" s="47"/>
      <c r="E82" s="47"/>
      <c r="F82" s="47"/>
      <c r="G82" s="47"/>
      <c r="H82" s="47"/>
      <c r="I82" s="47"/>
      <c r="J82" s="47"/>
      <c r="K82" s="47"/>
      <c r="L82" s="47"/>
      <c r="M82" s="47"/>
      <c r="N82" s="47"/>
    </row>
    <row r="83" spans="1:14" x14ac:dyDescent="0.2">
      <c r="A83" s="47"/>
      <c r="B83" s="47"/>
      <c r="C83" s="47"/>
      <c r="D83" s="47"/>
      <c r="E83" s="47"/>
      <c r="F83" s="47"/>
      <c r="G83" s="47"/>
      <c r="H83" s="47"/>
      <c r="I83" s="47"/>
      <c r="J83" s="47"/>
      <c r="K83" s="47"/>
      <c r="L83" s="47"/>
      <c r="M83" s="47"/>
      <c r="N83" s="47"/>
    </row>
    <row r="84" spans="1:14" x14ac:dyDescent="0.2">
      <c r="A84" s="47"/>
      <c r="B84" s="47"/>
      <c r="C84" s="47"/>
      <c r="D84" s="47"/>
      <c r="E84" s="47"/>
      <c r="F84" s="47"/>
      <c r="G84" s="47"/>
      <c r="H84" s="47"/>
      <c r="I84" s="47"/>
      <c r="J84" s="47"/>
      <c r="K84" s="47"/>
      <c r="L84" s="47"/>
      <c r="M84" s="47"/>
      <c r="N84" s="47"/>
    </row>
    <row r="85" spans="1:14" x14ac:dyDescent="0.2">
      <c r="A85" s="47"/>
      <c r="B85" s="47"/>
      <c r="C85" s="47"/>
      <c r="D85" s="47"/>
      <c r="E85" s="47"/>
      <c r="F85" s="47"/>
      <c r="G85" s="47"/>
      <c r="H85" s="47"/>
      <c r="I85" s="47"/>
      <c r="J85" s="47"/>
      <c r="K85" s="47"/>
      <c r="L85" s="47"/>
      <c r="M85" s="47"/>
      <c r="N85" s="47"/>
    </row>
    <row r="86" spans="1:14" x14ac:dyDescent="0.2">
      <c r="A86" s="47"/>
      <c r="B86" s="47"/>
      <c r="C86" s="47"/>
      <c r="D86" s="47"/>
      <c r="E86" s="47"/>
      <c r="F86" s="47"/>
      <c r="G86" s="47"/>
      <c r="H86" s="47"/>
      <c r="I86" s="47"/>
      <c r="J86" s="47"/>
      <c r="K86" s="47"/>
      <c r="L86" s="47"/>
      <c r="M86" s="47"/>
      <c r="N86" s="47"/>
    </row>
    <row r="87" spans="1:14" x14ac:dyDescent="0.2">
      <c r="A87" s="47"/>
      <c r="B87" s="47"/>
      <c r="C87" s="47"/>
      <c r="D87" s="47"/>
      <c r="E87" s="47"/>
      <c r="F87" s="47"/>
      <c r="G87" s="47"/>
      <c r="H87" s="47"/>
      <c r="I87" s="47"/>
      <c r="J87" s="47"/>
      <c r="K87" s="47"/>
      <c r="L87" s="47"/>
      <c r="M87" s="47"/>
      <c r="N87" s="47"/>
    </row>
    <row r="88" spans="1:14" x14ac:dyDescent="0.2">
      <c r="A88" s="47"/>
      <c r="B88" s="47"/>
      <c r="C88" s="47"/>
      <c r="D88" s="47"/>
      <c r="E88" s="47"/>
      <c r="F88" s="47"/>
      <c r="G88" s="47"/>
      <c r="H88" s="47"/>
      <c r="I88" s="47"/>
      <c r="J88" s="47"/>
      <c r="K88" s="47"/>
      <c r="L88" s="47"/>
      <c r="M88" s="47"/>
      <c r="N88" s="47"/>
    </row>
    <row r="89" spans="1:14" x14ac:dyDescent="0.2">
      <c r="A89" s="47"/>
      <c r="B89" s="47"/>
      <c r="C89" s="47"/>
      <c r="D89" s="47"/>
      <c r="E89" s="47"/>
      <c r="F89" s="47"/>
      <c r="G89" s="47"/>
      <c r="H89" s="47"/>
      <c r="I89" s="47"/>
      <c r="J89" s="47"/>
      <c r="K89" s="47"/>
      <c r="L89" s="47"/>
      <c r="M89" s="47"/>
      <c r="N89" s="47"/>
    </row>
    <row r="90" spans="1:14" x14ac:dyDescent="0.2">
      <c r="A90" s="47"/>
      <c r="B90" s="47"/>
      <c r="C90" s="47"/>
      <c r="D90" s="47"/>
      <c r="E90" s="47"/>
      <c r="F90" s="47"/>
      <c r="G90" s="47"/>
      <c r="H90" s="47"/>
      <c r="I90" s="47"/>
      <c r="J90" s="47"/>
      <c r="K90" s="47"/>
      <c r="L90" s="47"/>
      <c r="M90" s="47"/>
      <c r="N90" s="47"/>
    </row>
    <row r="91" spans="1:14" x14ac:dyDescent="0.2">
      <c r="A91" s="47"/>
      <c r="B91" s="47"/>
      <c r="C91" s="47"/>
      <c r="D91" s="47"/>
      <c r="E91" s="47"/>
      <c r="F91" s="47"/>
      <c r="G91" s="47"/>
      <c r="H91" s="47"/>
      <c r="I91" s="47"/>
      <c r="J91" s="47"/>
      <c r="K91" s="47"/>
      <c r="L91" s="47"/>
      <c r="M91" s="47"/>
      <c r="N91" s="47"/>
    </row>
    <row r="92" spans="1:14" x14ac:dyDescent="0.2">
      <c r="A92" s="47"/>
      <c r="B92" s="47"/>
      <c r="C92" s="47"/>
      <c r="D92" s="47"/>
      <c r="E92" s="47"/>
      <c r="F92" s="47"/>
      <c r="G92" s="47"/>
      <c r="H92" s="47"/>
      <c r="I92" s="47"/>
      <c r="J92" s="47"/>
      <c r="K92" s="47"/>
      <c r="L92" s="47"/>
      <c r="M92" s="47"/>
      <c r="N92" s="47"/>
    </row>
    <row r="93" spans="1:14" x14ac:dyDescent="0.2">
      <c r="A93" s="47"/>
      <c r="B93" s="47"/>
      <c r="C93" s="47"/>
      <c r="D93" s="47"/>
      <c r="E93" s="47"/>
      <c r="F93" s="47"/>
      <c r="G93" s="47"/>
      <c r="H93" s="47"/>
      <c r="I93" s="47"/>
      <c r="J93" s="47"/>
      <c r="K93" s="47"/>
      <c r="L93" s="47"/>
      <c r="M93" s="47"/>
      <c r="N93" s="47"/>
    </row>
    <row r="94" spans="1:14" x14ac:dyDescent="0.2">
      <c r="A94" s="47"/>
      <c r="B94" s="47"/>
      <c r="C94" s="47"/>
      <c r="D94" s="47"/>
      <c r="E94" s="47"/>
      <c r="F94" s="47"/>
      <c r="G94" s="47"/>
      <c r="H94" s="47"/>
      <c r="I94" s="47"/>
      <c r="J94" s="47"/>
      <c r="K94" s="47"/>
      <c r="L94" s="47"/>
      <c r="M94" s="47"/>
      <c r="N94" s="47"/>
    </row>
    <row r="95" spans="1:14" x14ac:dyDescent="0.2">
      <c r="A95" s="47"/>
      <c r="B95" s="47"/>
      <c r="C95" s="47"/>
      <c r="D95" s="47"/>
      <c r="E95" s="47"/>
      <c r="F95" s="47"/>
      <c r="G95" s="47"/>
      <c r="H95" s="47"/>
      <c r="I95" s="47"/>
      <c r="J95" s="47"/>
      <c r="K95" s="47"/>
      <c r="L95" s="47"/>
      <c r="M95" s="47"/>
      <c r="N95" s="47"/>
    </row>
    <row r="96" spans="1:14" x14ac:dyDescent="0.2">
      <c r="A96" s="47"/>
      <c r="B96" s="47"/>
      <c r="C96" s="47"/>
      <c r="D96" s="47"/>
      <c r="E96" s="47"/>
      <c r="F96" s="47"/>
      <c r="G96" s="47"/>
      <c r="H96" s="47"/>
      <c r="I96" s="47"/>
      <c r="J96" s="47"/>
      <c r="K96" s="47"/>
      <c r="L96" s="47"/>
      <c r="M96" s="47"/>
      <c r="N96" s="47"/>
    </row>
    <row r="97" spans="1:14" x14ac:dyDescent="0.2">
      <c r="A97" s="47"/>
      <c r="B97" s="47"/>
      <c r="C97" s="47"/>
      <c r="D97" s="47"/>
      <c r="E97" s="47"/>
      <c r="F97" s="47"/>
      <c r="G97" s="47"/>
      <c r="H97" s="47"/>
      <c r="I97" s="47"/>
      <c r="J97" s="47"/>
      <c r="K97" s="47"/>
      <c r="L97" s="47"/>
      <c r="M97" s="47"/>
      <c r="N97" s="47"/>
    </row>
    <row r="98" spans="1:14" x14ac:dyDescent="0.2">
      <c r="A98" s="47"/>
      <c r="B98" s="47"/>
      <c r="C98" s="47"/>
      <c r="D98" s="47"/>
      <c r="E98" s="47"/>
      <c r="F98" s="47"/>
      <c r="G98" s="47"/>
      <c r="H98" s="47"/>
      <c r="I98" s="47"/>
      <c r="J98" s="47"/>
      <c r="K98" s="47"/>
      <c r="L98" s="47"/>
      <c r="M98" s="47"/>
      <c r="N98" s="47"/>
    </row>
    <row r="99" spans="1:14" x14ac:dyDescent="0.2">
      <c r="A99" s="47"/>
      <c r="B99" s="47"/>
      <c r="C99" s="47"/>
      <c r="D99" s="47"/>
      <c r="E99" s="47"/>
      <c r="F99" s="47"/>
      <c r="G99" s="47"/>
      <c r="H99" s="47"/>
      <c r="I99" s="47"/>
      <c r="J99" s="47"/>
      <c r="K99" s="47"/>
      <c r="L99" s="47"/>
      <c r="M99" s="47"/>
      <c r="N99" s="47"/>
    </row>
    <row r="100" spans="1:14" x14ac:dyDescent="0.2">
      <c r="A100" s="47"/>
      <c r="B100" s="47"/>
      <c r="C100" s="47"/>
      <c r="D100" s="47"/>
      <c r="E100" s="47"/>
      <c r="F100" s="47"/>
      <c r="G100" s="47"/>
      <c r="H100" s="47"/>
      <c r="I100" s="47"/>
      <c r="J100" s="47"/>
      <c r="K100" s="47"/>
      <c r="L100" s="47"/>
      <c r="M100" s="47"/>
      <c r="N100" s="47"/>
    </row>
    <row r="101" spans="1:14" x14ac:dyDescent="0.2">
      <c r="A101" s="47"/>
      <c r="B101" s="47"/>
      <c r="C101" s="47"/>
      <c r="D101" s="47"/>
      <c r="E101" s="47"/>
      <c r="F101" s="47"/>
      <c r="G101" s="47"/>
      <c r="H101" s="47"/>
      <c r="I101" s="47"/>
      <c r="J101" s="47"/>
      <c r="K101" s="47"/>
      <c r="L101" s="47"/>
      <c r="M101" s="47"/>
      <c r="N101" s="47"/>
    </row>
    <row r="102" spans="1:14" x14ac:dyDescent="0.2">
      <c r="A102" s="47"/>
      <c r="B102" s="47"/>
      <c r="C102" s="47"/>
      <c r="D102" s="47"/>
      <c r="E102" s="47"/>
      <c r="F102" s="47"/>
      <c r="G102" s="47"/>
      <c r="H102" s="47"/>
      <c r="I102" s="47"/>
      <c r="J102" s="47"/>
      <c r="K102" s="47"/>
      <c r="L102" s="47"/>
      <c r="M102" s="47"/>
      <c r="N102" s="47"/>
    </row>
    <row r="103" spans="1:14" x14ac:dyDescent="0.2">
      <c r="A103" s="47"/>
      <c r="B103" s="47"/>
      <c r="C103" s="47"/>
      <c r="D103" s="47"/>
      <c r="E103" s="47"/>
      <c r="F103" s="47"/>
      <c r="G103" s="47"/>
      <c r="H103" s="47"/>
      <c r="I103" s="47"/>
      <c r="J103" s="47"/>
      <c r="K103" s="47"/>
      <c r="L103" s="47"/>
      <c r="M103" s="47"/>
      <c r="N103" s="47"/>
    </row>
    <row r="104" spans="1:14" x14ac:dyDescent="0.2">
      <c r="A104" s="47"/>
      <c r="B104" s="47"/>
      <c r="C104" s="47"/>
      <c r="D104" s="47"/>
      <c r="E104" s="47"/>
      <c r="F104" s="47"/>
      <c r="G104" s="47"/>
      <c r="H104" s="47"/>
      <c r="I104" s="47"/>
      <c r="J104" s="47"/>
      <c r="K104" s="47"/>
      <c r="L104" s="47"/>
      <c r="M104" s="47"/>
      <c r="N104" s="47"/>
    </row>
    <row r="105" spans="1:14" x14ac:dyDescent="0.2">
      <c r="A105" s="47"/>
      <c r="B105" s="47"/>
      <c r="C105" s="47"/>
      <c r="D105" s="47"/>
      <c r="E105" s="47"/>
      <c r="F105" s="47"/>
      <c r="G105" s="47"/>
      <c r="H105" s="47"/>
      <c r="I105" s="47"/>
      <c r="J105" s="47"/>
      <c r="K105" s="47"/>
      <c r="L105" s="47"/>
      <c r="M105" s="47"/>
      <c r="N105" s="47"/>
    </row>
    <row r="106" spans="1:14" x14ac:dyDescent="0.2">
      <c r="A106" s="47"/>
      <c r="B106" s="47"/>
      <c r="C106" s="47"/>
      <c r="D106" s="47"/>
      <c r="E106" s="47"/>
      <c r="F106" s="47"/>
      <c r="G106" s="47"/>
      <c r="H106" s="47"/>
      <c r="I106" s="47"/>
      <c r="J106" s="47"/>
      <c r="K106" s="47"/>
      <c r="L106" s="47"/>
      <c r="M106" s="47"/>
      <c r="N106" s="47"/>
    </row>
    <row r="107" spans="1:14" x14ac:dyDescent="0.2">
      <c r="A107" s="47"/>
      <c r="B107" s="47"/>
      <c r="C107" s="47"/>
      <c r="D107" s="47"/>
      <c r="E107" s="47"/>
      <c r="F107" s="47"/>
      <c r="G107" s="47"/>
      <c r="H107" s="47"/>
      <c r="I107" s="47"/>
      <c r="J107" s="47"/>
      <c r="K107" s="47"/>
      <c r="L107" s="47"/>
      <c r="M107" s="47"/>
      <c r="N107" s="47"/>
    </row>
    <row r="108" spans="1:14" x14ac:dyDescent="0.2">
      <c r="A108" s="47"/>
      <c r="B108" s="47"/>
      <c r="C108" s="47"/>
      <c r="D108" s="47"/>
      <c r="E108" s="47"/>
      <c r="F108" s="47"/>
      <c r="G108" s="47"/>
      <c r="H108" s="47"/>
      <c r="I108" s="47"/>
      <c r="J108" s="47"/>
      <c r="K108" s="47"/>
      <c r="L108" s="47"/>
      <c r="M108" s="47"/>
      <c r="N108" s="47"/>
    </row>
    <row r="109" spans="1:14" x14ac:dyDescent="0.2">
      <c r="A109" s="47"/>
      <c r="B109" s="47"/>
      <c r="C109" s="47"/>
      <c r="D109" s="47"/>
      <c r="E109" s="47"/>
      <c r="F109" s="47"/>
      <c r="G109" s="47"/>
      <c r="H109" s="47"/>
      <c r="I109" s="47"/>
      <c r="J109" s="47"/>
      <c r="K109" s="47"/>
      <c r="L109" s="47"/>
      <c r="M109" s="47"/>
      <c r="N109" s="47"/>
    </row>
    <row r="110" spans="1:14" x14ac:dyDescent="0.2">
      <c r="A110" s="47"/>
      <c r="B110" s="47"/>
      <c r="C110" s="47"/>
      <c r="D110" s="47"/>
      <c r="E110" s="47"/>
      <c r="F110" s="47"/>
      <c r="G110" s="47"/>
      <c r="H110" s="47"/>
      <c r="I110" s="47"/>
      <c r="J110" s="47"/>
      <c r="K110" s="47"/>
      <c r="L110" s="47"/>
      <c r="M110" s="47"/>
      <c r="N110" s="47"/>
    </row>
    <row r="111" spans="1:14" x14ac:dyDescent="0.2">
      <c r="A111" s="47"/>
      <c r="B111" s="47"/>
      <c r="C111" s="47"/>
      <c r="D111" s="47"/>
      <c r="E111" s="47"/>
      <c r="F111" s="47"/>
      <c r="G111" s="47"/>
      <c r="H111" s="47"/>
      <c r="I111" s="47"/>
      <c r="J111" s="47"/>
      <c r="K111" s="47"/>
      <c r="L111" s="47"/>
      <c r="M111" s="47"/>
      <c r="N111" s="47"/>
    </row>
    <row r="112" spans="1:14" x14ac:dyDescent="0.2">
      <c r="A112" s="47"/>
      <c r="B112" s="47"/>
      <c r="C112" s="47"/>
      <c r="D112" s="47"/>
      <c r="E112" s="47"/>
      <c r="F112" s="47"/>
      <c r="G112" s="47"/>
      <c r="H112" s="47"/>
      <c r="I112" s="47"/>
      <c r="J112" s="47"/>
      <c r="K112" s="47"/>
      <c r="L112" s="47"/>
      <c r="M112" s="47"/>
      <c r="N112" s="47"/>
    </row>
    <row r="113" spans="1:14" x14ac:dyDescent="0.2">
      <c r="A113" s="47"/>
      <c r="B113" s="47"/>
      <c r="C113" s="47"/>
      <c r="D113" s="47"/>
      <c r="E113" s="47"/>
      <c r="F113" s="47"/>
      <c r="G113" s="47"/>
      <c r="H113" s="47"/>
      <c r="I113" s="47"/>
      <c r="J113" s="47"/>
      <c r="K113" s="47"/>
      <c r="L113" s="47"/>
      <c r="M113" s="47"/>
      <c r="N113" s="47"/>
    </row>
    <row r="114" spans="1:14" x14ac:dyDescent="0.2">
      <c r="A114" s="47"/>
      <c r="B114" s="47"/>
      <c r="C114" s="47"/>
      <c r="D114" s="47"/>
      <c r="E114" s="47"/>
      <c r="F114" s="47"/>
      <c r="G114" s="47"/>
      <c r="H114" s="47"/>
      <c r="I114" s="47"/>
      <c r="J114" s="47"/>
      <c r="K114" s="47"/>
      <c r="L114" s="47"/>
      <c r="M114" s="47"/>
      <c r="N114" s="47"/>
    </row>
    <row r="115" spans="1:14" x14ac:dyDescent="0.2">
      <c r="A115" s="47"/>
      <c r="B115" s="47"/>
      <c r="C115" s="47"/>
      <c r="D115" s="47"/>
      <c r="E115" s="47"/>
      <c r="F115" s="47"/>
      <c r="G115" s="47"/>
      <c r="H115" s="47"/>
      <c r="I115" s="47"/>
      <c r="J115" s="47"/>
      <c r="K115" s="47"/>
      <c r="L115" s="47"/>
      <c r="M115" s="47"/>
      <c r="N115" s="47"/>
    </row>
    <row r="116" spans="1:14" x14ac:dyDescent="0.2">
      <c r="A116" s="47"/>
      <c r="B116" s="47"/>
      <c r="C116" s="47"/>
      <c r="D116" s="47"/>
      <c r="E116" s="47"/>
      <c r="F116" s="47"/>
      <c r="G116" s="47"/>
      <c r="H116" s="47"/>
      <c r="I116" s="47"/>
      <c r="J116" s="47"/>
      <c r="K116" s="47"/>
      <c r="L116" s="47"/>
      <c r="M116" s="47"/>
      <c r="N116" s="47"/>
    </row>
    <row r="117" spans="1:14" x14ac:dyDescent="0.2">
      <c r="A117" s="47"/>
      <c r="B117" s="47"/>
      <c r="C117" s="47"/>
      <c r="D117" s="47"/>
      <c r="E117" s="47"/>
      <c r="F117" s="47"/>
      <c r="G117" s="47"/>
      <c r="H117" s="47"/>
      <c r="I117" s="47"/>
      <c r="J117" s="47"/>
      <c r="K117" s="47"/>
      <c r="L117" s="47"/>
      <c r="M117" s="47"/>
      <c r="N117" s="47"/>
    </row>
    <row r="118" spans="1:14" x14ac:dyDescent="0.2">
      <c r="A118" s="47"/>
      <c r="B118" s="47"/>
      <c r="C118" s="47"/>
      <c r="D118" s="47"/>
      <c r="E118" s="47"/>
      <c r="F118" s="47"/>
      <c r="G118" s="47"/>
      <c r="H118" s="47"/>
      <c r="I118" s="47"/>
      <c r="J118" s="47"/>
      <c r="K118" s="47"/>
      <c r="L118" s="47"/>
      <c r="M118" s="47"/>
      <c r="N118" s="47"/>
    </row>
    <row r="119" spans="1:14" x14ac:dyDescent="0.2">
      <c r="A119" s="47"/>
      <c r="B119" s="47"/>
      <c r="C119" s="47"/>
      <c r="D119" s="47"/>
      <c r="E119" s="47"/>
      <c r="F119" s="47"/>
      <c r="G119" s="47"/>
      <c r="H119" s="47"/>
      <c r="I119" s="47"/>
      <c r="J119" s="47"/>
      <c r="K119" s="47"/>
      <c r="L119" s="47"/>
      <c r="M119" s="47"/>
      <c r="N119" s="47"/>
    </row>
    <row r="120" spans="1:14" x14ac:dyDescent="0.2">
      <c r="A120" s="47"/>
      <c r="B120" s="47"/>
      <c r="C120" s="47"/>
      <c r="D120" s="47"/>
      <c r="E120" s="47"/>
      <c r="F120" s="47"/>
      <c r="G120" s="47"/>
      <c r="H120" s="47"/>
      <c r="I120" s="47"/>
      <c r="J120" s="47"/>
      <c r="K120" s="47"/>
      <c r="L120" s="47"/>
      <c r="M120" s="47"/>
      <c r="N120" s="47"/>
    </row>
    <row r="121" spans="1:14" x14ac:dyDescent="0.2">
      <c r="A121" s="47"/>
      <c r="B121" s="47"/>
      <c r="C121" s="47"/>
      <c r="D121" s="47"/>
      <c r="E121" s="47"/>
      <c r="F121" s="47"/>
      <c r="G121" s="47"/>
      <c r="H121" s="47"/>
      <c r="I121" s="47"/>
      <c r="J121" s="47"/>
      <c r="K121" s="47"/>
      <c r="L121" s="47"/>
      <c r="M121" s="47"/>
      <c r="N121" s="47"/>
    </row>
    <row r="122" spans="1:14" x14ac:dyDescent="0.2">
      <c r="A122" s="47"/>
      <c r="B122" s="47"/>
      <c r="C122" s="47"/>
      <c r="D122" s="47"/>
      <c r="E122" s="47"/>
      <c r="F122" s="47"/>
      <c r="G122" s="47"/>
      <c r="H122" s="47"/>
      <c r="I122" s="47"/>
      <c r="J122" s="47"/>
      <c r="K122" s="47"/>
      <c r="L122" s="47"/>
      <c r="M122" s="47"/>
      <c r="N122" s="47"/>
    </row>
    <row r="123" spans="1:14" x14ac:dyDescent="0.2">
      <c r="A123" s="47"/>
      <c r="B123" s="47"/>
      <c r="C123" s="47"/>
      <c r="D123" s="47"/>
      <c r="E123" s="47"/>
      <c r="F123" s="47"/>
      <c r="G123" s="47"/>
      <c r="H123" s="47"/>
      <c r="I123" s="47"/>
      <c r="J123" s="47"/>
      <c r="K123" s="47"/>
      <c r="L123" s="47"/>
      <c r="M123" s="47"/>
      <c r="N123" s="47"/>
    </row>
    <row r="124" spans="1:14" x14ac:dyDescent="0.2">
      <c r="A124" s="47"/>
      <c r="B124" s="47"/>
      <c r="C124" s="47"/>
      <c r="D124" s="47"/>
      <c r="E124" s="47"/>
      <c r="F124" s="47"/>
      <c r="G124" s="47"/>
      <c r="H124" s="47"/>
      <c r="I124" s="47"/>
      <c r="J124" s="47"/>
      <c r="K124" s="47"/>
      <c r="L124" s="47"/>
      <c r="M124" s="47"/>
      <c r="N124" s="47"/>
    </row>
    <row r="125" spans="1:14" x14ac:dyDescent="0.2">
      <c r="A125" s="47"/>
      <c r="B125" s="47"/>
      <c r="C125" s="47"/>
      <c r="D125" s="47"/>
      <c r="E125" s="47"/>
      <c r="F125" s="47"/>
      <c r="G125" s="47"/>
      <c r="H125" s="47"/>
      <c r="I125" s="47"/>
      <c r="J125" s="47"/>
      <c r="K125" s="47"/>
      <c r="L125" s="47"/>
      <c r="M125" s="47"/>
      <c r="N125" s="47"/>
    </row>
    <row r="126" spans="1:14" x14ac:dyDescent="0.2">
      <c r="A126" s="47"/>
      <c r="B126" s="47"/>
      <c r="C126" s="47"/>
      <c r="D126" s="47"/>
      <c r="E126" s="47"/>
      <c r="F126" s="47"/>
      <c r="G126" s="47"/>
      <c r="H126" s="47"/>
      <c r="I126" s="47"/>
      <c r="J126" s="47"/>
      <c r="K126" s="47"/>
      <c r="L126" s="47"/>
      <c r="M126" s="47"/>
      <c r="N126" s="47"/>
    </row>
    <row r="127" spans="1:14" x14ac:dyDescent="0.2">
      <c r="A127" s="47"/>
      <c r="B127" s="47"/>
      <c r="C127" s="47"/>
      <c r="D127" s="47"/>
      <c r="E127" s="47"/>
      <c r="F127" s="47"/>
      <c r="G127" s="47"/>
      <c r="H127" s="47"/>
      <c r="I127" s="47"/>
      <c r="J127" s="47"/>
      <c r="K127" s="47"/>
      <c r="L127" s="47"/>
      <c r="M127" s="47"/>
      <c r="N127" s="47"/>
    </row>
    <row r="128" spans="1:14" x14ac:dyDescent="0.2">
      <c r="A128" s="47"/>
      <c r="B128" s="47"/>
      <c r="C128" s="47"/>
      <c r="D128" s="47"/>
      <c r="E128" s="47"/>
      <c r="F128" s="47"/>
      <c r="G128" s="47"/>
      <c r="H128" s="47"/>
      <c r="I128" s="47"/>
      <c r="J128" s="47"/>
      <c r="K128" s="47"/>
      <c r="L128" s="47"/>
      <c r="M128" s="47"/>
      <c r="N128" s="47"/>
    </row>
    <row r="129" spans="1:14" x14ac:dyDescent="0.2">
      <c r="A129" s="47"/>
      <c r="B129" s="47"/>
      <c r="C129" s="47"/>
      <c r="D129" s="47"/>
      <c r="E129" s="47"/>
      <c r="F129" s="47"/>
      <c r="G129" s="47"/>
      <c r="H129" s="47"/>
      <c r="I129" s="47"/>
      <c r="J129" s="47"/>
      <c r="K129" s="47"/>
      <c r="L129" s="47"/>
      <c r="M129" s="47"/>
      <c r="N129" s="47"/>
    </row>
    <row r="130" spans="1:14" x14ac:dyDescent="0.2">
      <c r="A130" s="47"/>
      <c r="B130" s="47"/>
      <c r="C130" s="47"/>
      <c r="D130" s="47"/>
      <c r="E130" s="47"/>
      <c r="F130" s="47"/>
      <c r="G130" s="47"/>
      <c r="H130" s="47"/>
      <c r="I130" s="47"/>
      <c r="J130" s="47"/>
      <c r="K130" s="47"/>
      <c r="L130" s="47"/>
      <c r="M130" s="47"/>
      <c r="N130" s="47"/>
    </row>
    <row r="131" spans="1:14" x14ac:dyDescent="0.2">
      <c r="A131" s="47"/>
      <c r="B131" s="47"/>
      <c r="C131" s="47"/>
      <c r="D131" s="47"/>
      <c r="E131" s="47"/>
      <c r="F131" s="47"/>
      <c r="G131" s="47"/>
      <c r="H131" s="47"/>
      <c r="I131" s="47"/>
      <c r="J131" s="47"/>
      <c r="K131" s="47"/>
      <c r="L131" s="47"/>
      <c r="M131" s="47"/>
      <c r="N131" s="47"/>
    </row>
    <row r="132" spans="1:14" x14ac:dyDescent="0.2">
      <c r="A132" s="47"/>
      <c r="B132" s="47"/>
      <c r="C132" s="47"/>
      <c r="D132" s="47"/>
      <c r="E132" s="47"/>
      <c r="F132" s="47"/>
      <c r="G132" s="47"/>
      <c r="H132" s="47"/>
      <c r="I132" s="47"/>
      <c r="J132" s="47"/>
      <c r="K132" s="47"/>
      <c r="L132" s="47"/>
      <c r="M132" s="47"/>
      <c r="N132" s="47"/>
    </row>
    <row r="133" spans="1:14" x14ac:dyDescent="0.2">
      <c r="A133" s="47"/>
      <c r="B133" s="47"/>
      <c r="C133" s="47"/>
      <c r="D133" s="47"/>
      <c r="E133" s="47"/>
      <c r="F133" s="47"/>
      <c r="G133" s="47"/>
      <c r="H133" s="47"/>
      <c r="I133" s="47"/>
      <c r="J133" s="47"/>
      <c r="K133" s="47"/>
      <c r="L133" s="47"/>
      <c r="M133" s="47"/>
      <c r="N133" s="47"/>
    </row>
    <row r="134" spans="1:14" x14ac:dyDescent="0.2">
      <c r="A134" s="47"/>
      <c r="B134" s="47"/>
      <c r="C134" s="47"/>
      <c r="D134" s="47"/>
      <c r="E134" s="47"/>
      <c r="F134" s="47"/>
      <c r="G134" s="47"/>
      <c r="H134" s="47"/>
      <c r="I134" s="47"/>
      <c r="J134" s="47"/>
      <c r="K134" s="47"/>
      <c r="L134" s="47"/>
      <c r="M134" s="47"/>
      <c r="N134" s="47"/>
    </row>
    <row r="135" spans="1:14" x14ac:dyDescent="0.2">
      <c r="A135" s="47"/>
      <c r="B135" s="47"/>
      <c r="C135" s="47"/>
      <c r="D135" s="47"/>
      <c r="E135" s="47"/>
      <c r="F135" s="47"/>
      <c r="G135" s="47"/>
      <c r="H135" s="47"/>
      <c r="I135" s="47"/>
      <c r="J135" s="47"/>
      <c r="K135" s="47"/>
      <c r="L135" s="47"/>
      <c r="M135" s="47"/>
      <c r="N135" s="47"/>
    </row>
    <row r="136" spans="1:14" x14ac:dyDescent="0.2">
      <c r="A136" s="47"/>
      <c r="B136" s="47"/>
      <c r="C136" s="47"/>
      <c r="D136" s="47"/>
      <c r="E136" s="47"/>
      <c r="F136" s="47"/>
      <c r="G136" s="47"/>
      <c r="H136" s="47"/>
      <c r="I136" s="47"/>
      <c r="J136" s="47"/>
      <c r="K136" s="47"/>
      <c r="L136" s="47"/>
      <c r="M136" s="47"/>
      <c r="N136" s="47"/>
    </row>
    <row r="137" spans="1:14" x14ac:dyDescent="0.2">
      <c r="A137" s="47"/>
      <c r="B137" s="47"/>
      <c r="C137" s="47"/>
      <c r="D137" s="47"/>
      <c r="E137" s="47"/>
      <c r="F137" s="47"/>
      <c r="G137" s="47"/>
      <c r="H137" s="47"/>
      <c r="I137" s="47"/>
      <c r="J137" s="47"/>
      <c r="K137" s="47"/>
      <c r="L137" s="47"/>
      <c r="M137" s="47"/>
      <c r="N137" s="47"/>
    </row>
    <row r="138" spans="1:14" x14ac:dyDescent="0.2">
      <c r="A138" s="47"/>
      <c r="B138" s="47"/>
      <c r="C138" s="47"/>
      <c r="D138" s="47"/>
      <c r="E138" s="47"/>
      <c r="F138" s="47"/>
      <c r="G138" s="47"/>
      <c r="H138" s="47"/>
      <c r="I138" s="47"/>
      <c r="J138" s="47"/>
      <c r="K138" s="47"/>
      <c r="L138" s="47"/>
      <c r="M138" s="47"/>
      <c r="N138" s="47"/>
    </row>
    <row r="139" spans="1:14" x14ac:dyDescent="0.2">
      <c r="A139" s="47"/>
      <c r="B139" s="47"/>
      <c r="C139" s="47"/>
      <c r="D139" s="47"/>
      <c r="E139" s="47"/>
      <c r="F139" s="47"/>
      <c r="G139" s="47"/>
      <c r="H139" s="47"/>
      <c r="I139" s="47"/>
      <c r="J139" s="47"/>
      <c r="K139" s="47"/>
      <c r="L139" s="47"/>
      <c r="M139" s="47"/>
      <c r="N139" s="47"/>
    </row>
    <row r="140" spans="1:14" x14ac:dyDescent="0.2">
      <c r="A140" s="47"/>
      <c r="B140" s="47"/>
      <c r="C140" s="47"/>
      <c r="D140" s="47"/>
      <c r="E140" s="47"/>
      <c r="F140" s="47"/>
      <c r="G140" s="47"/>
      <c r="H140" s="47"/>
      <c r="I140" s="47"/>
      <c r="J140" s="47"/>
      <c r="K140" s="47"/>
      <c r="L140" s="47"/>
      <c r="M140" s="47"/>
      <c r="N140" s="47"/>
    </row>
    <row r="141" spans="1:14" x14ac:dyDescent="0.2">
      <c r="A141" s="47"/>
      <c r="B141" s="47"/>
      <c r="C141" s="47"/>
      <c r="D141" s="47"/>
      <c r="E141" s="47"/>
      <c r="F141" s="47"/>
      <c r="G141" s="47"/>
      <c r="H141" s="47"/>
      <c r="I141" s="47"/>
      <c r="J141" s="47"/>
      <c r="K141" s="47"/>
      <c r="L141" s="47"/>
      <c r="M141" s="47"/>
      <c r="N141" s="47"/>
    </row>
    <row r="142" spans="1:14" x14ac:dyDescent="0.2">
      <c r="A142" s="47"/>
      <c r="B142" s="47"/>
      <c r="C142" s="47"/>
      <c r="D142" s="47"/>
      <c r="E142" s="47"/>
      <c r="F142" s="47"/>
      <c r="G142" s="47"/>
      <c r="H142" s="47"/>
      <c r="I142" s="47"/>
      <c r="J142" s="47"/>
      <c r="K142" s="47"/>
      <c r="L142" s="47"/>
      <c r="M142" s="47"/>
      <c r="N142" s="47"/>
    </row>
    <row r="143" spans="1:14" x14ac:dyDescent="0.2">
      <c r="A143" s="47"/>
      <c r="B143" s="47"/>
      <c r="C143" s="47"/>
      <c r="D143" s="47"/>
      <c r="E143" s="47"/>
      <c r="F143" s="47"/>
      <c r="G143" s="47"/>
      <c r="H143" s="47"/>
      <c r="I143" s="47"/>
      <c r="J143" s="47"/>
      <c r="K143" s="47"/>
      <c r="L143" s="47"/>
      <c r="M143" s="47"/>
      <c r="N143" s="47"/>
    </row>
    <row r="144" spans="1:14" x14ac:dyDescent="0.2">
      <c r="A144" s="47"/>
      <c r="B144" s="47"/>
      <c r="C144" s="47"/>
      <c r="D144" s="47"/>
      <c r="E144" s="47"/>
      <c r="F144" s="47"/>
      <c r="G144" s="47"/>
      <c r="H144" s="47"/>
      <c r="I144" s="47"/>
      <c r="J144" s="47"/>
      <c r="K144" s="47"/>
      <c r="L144" s="47"/>
      <c r="M144" s="47"/>
      <c r="N144" s="47"/>
    </row>
    <row r="145" spans="1:14" x14ac:dyDescent="0.2">
      <c r="A145" s="47"/>
      <c r="B145" s="47"/>
      <c r="C145" s="47"/>
      <c r="D145" s="47"/>
      <c r="E145" s="47"/>
      <c r="F145" s="47"/>
      <c r="G145" s="47"/>
      <c r="H145" s="47"/>
      <c r="I145" s="47"/>
      <c r="J145" s="47"/>
      <c r="K145" s="47"/>
      <c r="L145" s="47"/>
      <c r="M145" s="47"/>
      <c r="N145" s="47"/>
    </row>
    <row r="146" spans="1:14" x14ac:dyDescent="0.2">
      <c r="A146" s="47"/>
      <c r="B146" s="47"/>
      <c r="C146" s="47"/>
      <c r="D146" s="47"/>
      <c r="E146" s="47"/>
      <c r="F146" s="47"/>
      <c r="G146" s="47"/>
      <c r="H146" s="47"/>
      <c r="I146" s="47"/>
      <c r="J146" s="47"/>
      <c r="K146" s="47"/>
      <c r="L146" s="47"/>
      <c r="M146" s="47"/>
      <c r="N146" s="47"/>
    </row>
    <row r="147" spans="1:14" x14ac:dyDescent="0.2">
      <c r="A147" s="47"/>
      <c r="B147" s="47"/>
      <c r="C147" s="47"/>
      <c r="D147" s="47"/>
      <c r="E147" s="47"/>
      <c r="F147" s="47"/>
      <c r="G147" s="47"/>
      <c r="H147" s="47"/>
      <c r="I147" s="47"/>
      <c r="J147" s="47"/>
      <c r="K147" s="47"/>
      <c r="L147" s="47"/>
      <c r="M147" s="47"/>
      <c r="N147" s="47"/>
    </row>
    <row r="148" spans="1:14" x14ac:dyDescent="0.2">
      <c r="A148" s="47"/>
      <c r="B148" s="47"/>
      <c r="C148" s="47"/>
      <c r="D148" s="47"/>
      <c r="E148" s="47"/>
      <c r="F148" s="47"/>
      <c r="G148" s="47"/>
      <c r="H148" s="47"/>
      <c r="I148" s="47"/>
      <c r="J148" s="47"/>
      <c r="K148" s="47"/>
      <c r="L148" s="47"/>
      <c r="M148" s="47"/>
      <c r="N148" s="47"/>
    </row>
    <row r="149" spans="1:14" x14ac:dyDescent="0.2">
      <c r="A149" s="47"/>
      <c r="B149" s="47"/>
      <c r="C149" s="47"/>
      <c r="D149" s="47"/>
      <c r="E149" s="47"/>
      <c r="F149" s="47"/>
      <c r="G149" s="47"/>
      <c r="H149" s="47"/>
      <c r="I149" s="47"/>
      <c r="J149" s="47"/>
      <c r="K149" s="47"/>
      <c r="L149" s="47"/>
      <c r="M149" s="47"/>
      <c r="N149" s="47"/>
    </row>
    <row r="150" spans="1:14" x14ac:dyDescent="0.2">
      <c r="A150" s="47"/>
      <c r="B150" s="47"/>
      <c r="C150" s="47"/>
      <c r="D150" s="47"/>
      <c r="E150" s="47"/>
      <c r="F150" s="47"/>
      <c r="G150" s="47"/>
      <c r="H150" s="47"/>
      <c r="I150" s="47"/>
      <c r="J150" s="47"/>
      <c r="K150" s="47"/>
      <c r="L150" s="47"/>
      <c r="M150" s="47"/>
      <c r="N150" s="47"/>
    </row>
    <row r="151" spans="1:14" x14ac:dyDescent="0.2">
      <c r="A151" s="47"/>
      <c r="B151" s="47"/>
      <c r="C151" s="47"/>
      <c r="D151" s="47"/>
      <c r="E151" s="47"/>
      <c r="F151" s="47"/>
      <c r="G151" s="47"/>
      <c r="H151" s="47"/>
      <c r="I151" s="47"/>
      <c r="J151" s="47"/>
      <c r="K151" s="47"/>
      <c r="L151" s="47"/>
      <c r="M151" s="47"/>
      <c r="N151" s="47"/>
    </row>
    <row r="152" spans="1:14" x14ac:dyDescent="0.2">
      <c r="A152" s="47"/>
      <c r="B152" s="47"/>
      <c r="C152" s="47"/>
      <c r="D152" s="47"/>
      <c r="E152" s="47"/>
      <c r="F152" s="47"/>
      <c r="G152" s="47"/>
      <c r="H152" s="47"/>
      <c r="I152" s="47"/>
      <c r="J152" s="47"/>
      <c r="K152" s="47"/>
      <c r="L152" s="47"/>
      <c r="M152" s="47"/>
      <c r="N152" s="47"/>
    </row>
    <row r="153" spans="1:14" x14ac:dyDescent="0.2">
      <c r="A153" s="47"/>
      <c r="B153" s="47"/>
      <c r="C153" s="47"/>
      <c r="D153" s="47"/>
      <c r="E153" s="47"/>
      <c r="F153" s="47"/>
      <c r="G153" s="47"/>
      <c r="H153" s="47"/>
      <c r="I153" s="47"/>
      <c r="J153" s="47"/>
      <c r="K153" s="47"/>
      <c r="L153" s="47"/>
      <c r="M153" s="47"/>
      <c r="N153" s="47"/>
    </row>
    <row r="154" spans="1:14" x14ac:dyDescent="0.2">
      <c r="A154" s="47"/>
      <c r="B154" s="47"/>
      <c r="C154" s="47"/>
      <c r="D154" s="47"/>
      <c r="E154" s="47"/>
      <c r="F154" s="47"/>
      <c r="G154" s="47"/>
      <c r="H154" s="47"/>
      <c r="I154" s="47"/>
      <c r="J154" s="47"/>
      <c r="K154" s="47"/>
      <c r="L154" s="47"/>
      <c r="M154" s="47"/>
      <c r="N154" s="47"/>
    </row>
    <row r="155" spans="1:14" x14ac:dyDescent="0.2">
      <c r="A155" s="47"/>
      <c r="B155" s="47"/>
      <c r="C155" s="47"/>
      <c r="D155" s="47"/>
      <c r="E155" s="47"/>
      <c r="F155" s="47"/>
      <c r="G155" s="47"/>
      <c r="H155" s="47"/>
      <c r="I155" s="47"/>
      <c r="J155" s="47"/>
      <c r="K155" s="47"/>
      <c r="L155" s="47"/>
      <c r="M155" s="47"/>
      <c r="N155" s="47"/>
    </row>
    <row r="156" spans="1:14" x14ac:dyDescent="0.2">
      <c r="A156" s="47"/>
      <c r="B156" s="47"/>
      <c r="C156" s="47"/>
      <c r="D156" s="47"/>
      <c r="E156" s="47"/>
      <c r="F156" s="47"/>
      <c r="G156" s="47"/>
      <c r="H156" s="47"/>
      <c r="I156" s="47"/>
      <c r="J156" s="47"/>
      <c r="K156" s="47"/>
      <c r="L156" s="47"/>
      <c r="M156" s="47"/>
      <c r="N156" s="47"/>
    </row>
    <row r="157" spans="1:14" x14ac:dyDescent="0.2">
      <c r="A157" s="47"/>
      <c r="B157" s="47"/>
      <c r="C157" s="47"/>
      <c r="D157" s="47"/>
      <c r="E157" s="47"/>
      <c r="F157" s="47"/>
      <c r="G157" s="47"/>
      <c r="H157" s="47"/>
      <c r="I157" s="47"/>
      <c r="J157" s="47"/>
      <c r="K157" s="47"/>
      <c r="L157" s="47"/>
      <c r="M157" s="47"/>
      <c r="N157" s="47"/>
    </row>
    <row r="158" spans="1:14" x14ac:dyDescent="0.2">
      <c r="A158" s="47"/>
      <c r="B158" s="47"/>
      <c r="C158" s="47"/>
      <c r="D158" s="47"/>
      <c r="E158" s="47"/>
      <c r="F158" s="47"/>
      <c r="G158" s="47"/>
      <c r="H158" s="47"/>
      <c r="I158" s="47"/>
      <c r="J158" s="47"/>
      <c r="K158" s="47"/>
      <c r="L158" s="47"/>
      <c r="M158" s="47"/>
      <c r="N158" s="47"/>
    </row>
    <row r="159" spans="1:14" x14ac:dyDescent="0.2">
      <c r="A159" s="47"/>
      <c r="B159" s="47"/>
      <c r="C159" s="47"/>
      <c r="D159" s="47"/>
      <c r="E159" s="47"/>
      <c r="F159" s="47"/>
      <c r="G159" s="47"/>
      <c r="H159" s="47"/>
      <c r="I159" s="47"/>
      <c r="J159" s="47"/>
      <c r="K159" s="47"/>
      <c r="L159" s="47"/>
      <c r="M159" s="47"/>
      <c r="N159" s="47"/>
    </row>
    <row r="160" spans="1:14" x14ac:dyDescent="0.2">
      <c r="A160" s="47"/>
      <c r="B160" s="47"/>
      <c r="C160" s="47"/>
      <c r="D160" s="47"/>
      <c r="E160" s="47"/>
      <c r="F160" s="47"/>
      <c r="G160" s="47"/>
      <c r="H160" s="47"/>
      <c r="I160" s="47"/>
      <c r="J160" s="47"/>
      <c r="K160" s="47"/>
      <c r="L160" s="47"/>
      <c r="M160" s="47"/>
      <c r="N160" s="47"/>
    </row>
    <row r="161" spans="1:14" x14ac:dyDescent="0.2">
      <c r="A161" s="47"/>
      <c r="B161" s="47"/>
      <c r="C161" s="47"/>
      <c r="D161" s="47"/>
      <c r="E161" s="47"/>
      <c r="F161" s="47"/>
      <c r="G161" s="47"/>
      <c r="H161" s="47"/>
      <c r="I161" s="47"/>
      <c r="J161" s="47"/>
      <c r="K161" s="47"/>
      <c r="L161" s="47"/>
      <c r="M161" s="47"/>
      <c r="N161" s="47"/>
    </row>
    <row r="162" spans="1:14" x14ac:dyDescent="0.2">
      <c r="A162" s="47"/>
      <c r="B162" s="47"/>
      <c r="C162" s="47"/>
      <c r="D162" s="47"/>
      <c r="E162" s="47"/>
      <c r="F162" s="47"/>
      <c r="G162" s="47"/>
      <c r="H162" s="47"/>
      <c r="I162" s="47"/>
      <c r="J162" s="47"/>
      <c r="K162" s="47"/>
      <c r="L162" s="47"/>
      <c r="M162" s="47"/>
      <c r="N162" s="47"/>
    </row>
    <row r="163" spans="1:14" x14ac:dyDescent="0.2">
      <c r="A163" s="47"/>
      <c r="B163" s="47"/>
      <c r="C163" s="47"/>
      <c r="D163" s="47"/>
      <c r="E163" s="47"/>
      <c r="F163" s="47"/>
      <c r="G163" s="47"/>
      <c r="H163" s="47"/>
      <c r="I163" s="47"/>
      <c r="J163" s="47"/>
      <c r="K163" s="47"/>
      <c r="L163" s="47"/>
      <c r="M163" s="47"/>
      <c r="N163" s="47"/>
    </row>
    <row r="164" spans="1:14" x14ac:dyDescent="0.2">
      <c r="A164" s="47"/>
      <c r="B164" s="47"/>
      <c r="C164" s="47"/>
      <c r="D164" s="47"/>
      <c r="E164" s="47"/>
      <c r="F164" s="47"/>
      <c r="G164" s="47"/>
      <c r="H164" s="47"/>
      <c r="I164" s="47"/>
      <c r="J164" s="47"/>
      <c r="K164" s="47"/>
      <c r="L164" s="47"/>
      <c r="M164" s="47"/>
      <c r="N164" s="47"/>
    </row>
    <row r="165" spans="1:14" x14ac:dyDescent="0.2">
      <c r="A165" s="47"/>
      <c r="B165" s="47"/>
      <c r="C165" s="47"/>
      <c r="D165" s="47"/>
      <c r="E165" s="47"/>
      <c r="F165" s="47"/>
      <c r="G165" s="47"/>
      <c r="H165" s="47"/>
      <c r="I165" s="47"/>
      <c r="J165" s="47"/>
      <c r="K165" s="47"/>
      <c r="L165" s="47"/>
      <c r="M165" s="47"/>
      <c r="N165" s="47"/>
    </row>
    <row r="166" spans="1:14" x14ac:dyDescent="0.2">
      <c r="A166" s="47"/>
      <c r="B166" s="47"/>
      <c r="C166" s="47"/>
      <c r="D166" s="47"/>
      <c r="E166" s="47"/>
      <c r="F166" s="47"/>
      <c r="G166" s="47"/>
      <c r="H166" s="47"/>
      <c r="I166" s="47"/>
      <c r="J166" s="47"/>
      <c r="K166" s="47"/>
      <c r="L166" s="47"/>
      <c r="M166" s="47"/>
      <c r="N166" s="47"/>
    </row>
    <row r="167" spans="1:14" x14ac:dyDescent="0.2">
      <c r="A167" s="47"/>
      <c r="B167" s="47"/>
      <c r="C167" s="47"/>
      <c r="D167" s="47"/>
      <c r="E167" s="47"/>
      <c r="F167" s="47"/>
      <c r="G167" s="47"/>
      <c r="H167" s="47"/>
      <c r="I167" s="47"/>
      <c r="J167" s="47"/>
      <c r="K167" s="47"/>
      <c r="L167" s="47"/>
      <c r="M167" s="47"/>
      <c r="N167" s="47"/>
    </row>
    <row r="168" spans="1:14" x14ac:dyDescent="0.2">
      <c r="A168" s="47"/>
      <c r="B168" s="47"/>
      <c r="C168" s="47"/>
      <c r="D168" s="47"/>
      <c r="E168" s="47"/>
      <c r="F168" s="47"/>
      <c r="G168" s="47"/>
      <c r="H168" s="47"/>
      <c r="I168" s="47"/>
      <c r="J168" s="47"/>
      <c r="K168" s="47"/>
      <c r="L168" s="47"/>
      <c r="M168" s="47"/>
      <c r="N168" s="47"/>
    </row>
    <row r="169" spans="1:14" x14ac:dyDescent="0.2">
      <c r="A169" s="47"/>
      <c r="B169" s="47"/>
      <c r="C169" s="47"/>
      <c r="D169" s="47"/>
      <c r="E169" s="47"/>
      <c r="F169" s="47"/>
      <c r="G169" s="47"/>
      <c r="H169" s="47"/>
      <c r="I169" s="47"/>
      <c r="J169" s="47"/>
      <c r="K169" s="47"/>
      <c r="L169" s="47"/>
      <c r="M169" s="47"/>
      <c r="N169" s="47"/>
    </row>
    <row r="170" spans="1:14" x14ac:dyDescent="0.2">
      <c r="A170" s="47"/>
      <c r="B170" s="47"/>
      <c r="C170" s="47"/>
      <c r="D170" s="47"/>
      <c r="E170" s="47"/>
      <c r="F170" s="47"/>
      <c r="G170" s="47"/>
      <c r="H170" s="47"/>
      <c r="I170" s="47"/>
      <c r="J170" s="47"/>
      <c r="K170" s="47"/>
      <c r="L170" s="47"/>
      <c r="M170" s="47"/>
      <c r="N170" s="47"/>
    </row>
    <row r="171" spans="1:14" x14ac:dyDescent="0.2">
      <c r="A171" s="47"/>
      <c r="B171" s="47"/>
      <c r="C171" s="47"/>
      <c r="D171" s="47"/>
      <c r="E171" s="47"/>
      <c r="F171" s="47"/>
      <c r="G171" s="47"/>
      <c r="H171" s="47"/>
      <c r="I171" s="47"/>
      <c r="J171" s="47"/>
      <c r="K171" s="47"/>
      <c r="L171" s="47"/>
      <c r="M171" s="47"/>
      <c r="N171" s="47"/>
    </row>
    <row r="172" spans="1:14" x14ac:dyDescent="0.2">
      <c r="A172" s="47"/>
      <c r="B172" s="47"/>
      <c r="C172" s="47"/>
      <c r="D172" s="47"/>
      <c r="E172" s="47"/>
      <c r="F172" s="47"/>
      <c r="G172" s="47"/>
      <c r="H172" s="47"/>
      <c r="I172" s="47"/>
      <c r="J172" s="47"/>
      <c r="K172" s="47"/>
      <c r="L172" s="47"/>
      <c r="M172" s="47"/>
      <c r="N172" s="47"/>
    </row>
    <row r="173" spans="1:14" x14ac:dyDescent="0.2">
      <c r="A173" s="47"/>
      <c r="B173" s="47"/>
      <c r="C173" s="47"/>
      <c r="D173" s="47"/>
      <c r="E173" s="47"/>
      <c r="F173" s="47"/>
      <c r="G173" s="47"/>
      <c r="H173" s="47"/>
      <c r="I173" s="47"/>
      <c r="J173" s="47"/>
      <c r="K173" s="47"/>
      <c r="L173" s="47"/>
      <c r="M173" s="47"/>
      <c r="N173" s="47"/>
    </row>
    <row r="174" spans="1:14" x14ac:dyDescent="0.2">
      <c r="A174" s="47"/>
      <c r="B174" s="47"/>
      <c r="C174" s="47"/>
      <c r="D174" s="47"/>
      <c r="E174" s="47"/>
      <c r="F174" s="47"/>
      <c r="G174" s="47"/>
      <c r="H174" s="47"/>
      <c r="I174" s="47"/>
      <c r="J174" s="47"/>
      <c r="K174" s="47"/>
      <c r="L174" s="47"/>
      <c r="M174" s="47"/>
      <c r="N174" s="47"/>
    </row>
    <row r="175" spans="1:14" x14ac:dyDescent="0.2">
      <c r="A175" s="47"/>
      <c r="B175" s="47"/>
      <c r="C175" s="47"/>
      <c r="D175" s="47"/>
      <c r="E175" s="47"/>
      <c r="F175" s="47"/>
      <c r="G175" s="47"/>
      <c r="H175" s="47"/>
      <c r="I175" s="47"/>
      <c r="J175" s="47"/>
      <c r="K175" s="47"/>
      <c r="L175" s="47"/>
      <c r="M175" s="47"/>
      <c r="N175" s="47"/>
    </row>
    <row r="176" spans="1:14" x14ac:dyDescent="0.2">
      <c r="A176" s="47"/>
      <c r="B176" s="47"/>
      <c r="C176" s="47"/>
      <c r="D176" s="47"/>
      <c r="E176" s="47"/>
      <c r="F176" s="47"/>
      <c r="G176" s="47"/>
      <c r="H176" s="47"/>
      <c r="I176" s="47"/>
      <c r="J176" s="47"/>
      <c r="K176" s="47"/>
      <c r="L176" s="47"/>
      <c r="M176" s="47"/>
      <c r="N176" s="47"/>
    </row>
    <row r="177" spans="1:14" x14ac:dyDescent="0.2">
      <c r="A177" s="47"/>
      <c r="B177" s="47"/>
      <c r="C177" s="47"/>
      <c r="D177" s="47"/>
      <c r="E177" s="47"/>
      <c r="F177" s="47"/>
      <c r="G177" s="47"/>
      <c r="H177" s="47"/>
      <c r="I177" s="47"/>
      <c r="J177" s="47"/>
      <c r="K177" s="47"/>
      <c r="L177" s="47"/>
      <c r="M177" s="47"/>
      <c r="N177" s="47"/>
    </row>
    <row r="178" spans="1:14" x14ac:dyDescent="0.2">
      <c r="A178" s="47"/>
      <c r="B178" s="47"/>
      <c r="C178" s="47"/>
      <c r="D178" s="47"/>
      <c r="E178" s="47"/>
      <c r="F178" s="47"/>
      <c r="G178" s="47"/>
      <c r="H178" s="47"/>
      <c r="I178" s="47"/>
      <c r="J178" s="47"/>
      <c r="K178" s="47"/>
      <c r="L178" s="47"/>
      <c r="M178" s="47"/>
      <c r="N178" s="47"/>
    </row>
    <row r="179" spans="1:14" x14ac:dyDescent="0.2">
      <c r="A179" s="47"/>
      <c r="B179" s="47"/>
      <c r="C179" s="47"/>
      <c r="D179" s="47"/>
      <c r="E179" s="47"/>
      <c r="F179" s="47"/>
      <c r="G179" s="47"/>
      <c r="H179" s="47"/>
      <c r="I179" s="47"/>
      <c r="J179" s="47"/>
      <c r="K179" s="47"/>
      <c r="L179" s="47"/>
      <c r="M179" s="47"/>
      <c r="N179" s="47"/>
    </row>
    <row r="180" spans="1:14" x14ac:dyDescent="0.2">
      <c r="A180" s="47"/>
      <c r="B180" s="47"/>
      <c r="C180" s="47"/>
      <c r="D180" s="47"/>
      <c r="E180" s="47"/>
      <c r="F180" s="47"/>
      <c r="G180" s="47"/>
      <c r="H180" s="47"/>
      <c r="I180" s="47"/>
      <c r="J180" s="47"/>
      <c r="K180" s="47"/>
      <c r="L180" s="47"/>
      <c r="M180" s="47"/>
      <c r="N180" s="47"/>
    </row>
    <row r="181" spans="1:14" x14ac:dyDescent="0.2">
      <c r="A181" s="47"/>
      <c r="B181" s="47"/>
      <c r="C181" s="47"/>
      <c r="D181" s="47"/>
      <c r="E181" s="47"/>
      <c r="F181" s="47"/>
      <c r="G181" s="47"/>
      <c r="H181" s="47"/>
      <c r="I181" s="47"/>
      <c r="J181" s="47"/>
      <c r="K181" s="47"/>
      <c r="L181" s="47"/>
      <c r="M181" s="47"/>
      <c r="N181" s="47"/>
    </row>
    <row r="182" spans="1:14" x14ac:dyDescent="0.2">
      <c r="A182" s="47"/>
      <c r="B182" s="47"/>
      <c r="C182" s="47"/>
      <c r="D182" s="47"/>
      <c r="E182" s="47"/>
      <c r="F182" s="47"/>
      <c r="G182" s="47"/>
      <c r="H182" s="47"/>
      <c r="I182" s="47"/>
      <c r="J182" s="47"/>
      <c r="K182" s="47"/>
      <c r="L182" s="47"/>
      <c r="M182" s="47"/>
      <c r="N182" s="47"/>
    </row>
    <row r="183" spans="1:14" x14ac:dyDescent="0.2">
      <c r="A183" s="47"/>
      <c r="B183" s="47"/>
      <c r="C183" s="47"/>
      <c r="D183" s="47"/>
      <c r="E183" s="47"/>
      <c r="F183" s="47"/>
      <c r="G183" s="47"/>
      <c r="H183" s="47"/>
      <c r="I183" s="47"/>
      <c r="J183" s="47"/>
      <c r="K183" s="47"/>
      <c r="L183" s="47"/>
      <c r="M183" s="47"/>
      <c r="N183" s="47"/>
    </row>
    <row r="184" spans="1:14" x14ac:dyDescent="0.2">
      <c r="A184" s="47"/>
      <c r="B184" s="47"/>
      <c r="C184" s="47"/>
      <c r="D184" s="47"/>
      <c r="E184" s="47"/>
      <c r="F184" s="47"/>
      <c r="G184" s="47"/>
      <c r="H184" s="47"/>
      <c r="I184" s="47"/>
      <c r="J184" s="47"/>
      <c r="K184" s="47"/>
      <c r="L184" s="47"/>
      <c r="M184" s="47"/>
      <c r="N184" s="47"/>
    </row>
    <row r="185" spans="1:14" x14ac:dyDescent="0.2">
      <c r="A185" s="47"/>
      <c r="B185" s="47"/>
      <c r="C185" s="47"/>
      <c r="D185" s="47"/>
      <c r="E185" s="47"/>
      <c r="F185" s="47"/>
      <c r="G185" s="47"/>
      <c r="H185" s="47"/>
      <c r="I185" s="47"/>
      <c r="J185" s="47"/>
      <c r="K185" s="47"/>
      <c r="L185" s="47"/>
      <c r="M185" s="47"/>
      <c r="N185" s="47"/>
    </row>
    <row r="186" spans="1:14" x14ac:dyDescent="0.2">
      <c r="A186" s="47"/>
      <c r="B186" s="47"/>
      <c r="C186" s="47"/>
      <c r="D186" s="47"/>
      <c r="E186" s="47"/>
      <c r="F186" s="47"/>
      <c r="G186" s="47"/>
      <c r="H186" s="47"/>
      <c r="I186" s="47"/>
      <c r="J186" s="47"/>
      <c r="K186" s="47"/>
      <c r="L186" s="47"/>
      <c r="M186" s="47"/>
      <c r="N186" s="47"/>
    </row>
    <row r="187" spans="1:14" x14ac:dyDescent="0.2">
      <c r="A187" s="47"/>
      <c r="B187" s="47"/>
      <c r="C187" s="47"/>
      <c r="D187" s="47"/>
      <c r="E187" s="47"/>
      <c r="F187" s="47"/>
      <c r="G187" s="47"/>
      <c r="H187" s="47"/>
      <c r="I187" s="47"/>
      <c r="J187" s="47"/>
      <c r="K187" s="47"/>
      <c r="L187" s="47"/>
      <c r="M187" s="47"/>
      <c r="N187" s="47"/>
    </row>
    <row r="188" spans="1:14" x14ac:dyDescent="0.2">
      <c r="A188" s="47"/>
      <c r="B188" s="47"/>
      <c r="C188" s="47"/>
      <c r="D188" s="47"/>
      <c r="E188" s="47"/>
      <c r="F188" s="47"/>
      <c r="G188" s="47"/>
      <c r="H188" s="47"/>
      <c r="I188" s="47"/>
      <c r="J188" s="47"/>
      <c r="K188" s="47"/>
      <c r="L188" s="47"/>
      <c r="M188" s="47"/>
      <c r="N188" s="47"/>
    </row>
    <row r="189" spans="1:14" x14ac:dyDescent="0.2">
      <c r="A189" s="47"/>
      <c r="B189" s="47"/>
      <c r="C189" s="47"/>
      <c r="D189" s="47"/>
      <c r="E189" s="47"/>
      <c r="F189" s="47"/>
      <c r="G189" s="47"/>
      <c r="H189" s="47"/>
      <c r="I189" s="47"/>
      <c r="J189" s="47"/>
      <c r="K189" s="47"/>
      <c r="L189" s="47"/>
      <c r="M189" s="47"/>
      <c r="N189" s="47"/>
    </row>
    <row r="190" spans="1:14" x14ac:dyDescent="0.2">
      <c r="A190" s="47"/>
      <c r="B190" s="47"/>
      <c r="C190" s="47"/>
      <c r="D190" s="47"/>
      <c r="E190" s="47"/>
      <c r="F190" s="47"/>
      <c r="G190" s="47"/>
      <c r="H190" s="47"/>
      <c r="I190" s="47"/>
      <c r="J190" s="47"/>
      <c r="K190" s="47"/>
      <c r="L190" s="47"/>
      <c r="M190" s="47"/>
      <c r="N190" s="47"/>
    </row>
    <row r="191" spans="1:14" x14ac:dyDescent="0.2">
      <c r="A191" s="47"/>
      <c r="B191" s="47"/>
      <c r="C191" s="47"/>
      <c r="D191" s="47"/>
      <c r="E191" s="47"/>
      <c r="F191" s="47"/>
      <c r="G191" s="47"/>
      <c r="H191" s="47"/>
      <c r="I191" s="47"/>
      <c r="J191" s="47"/>
      <c r="K191" s="47"/>
      <c r="L191" s="47"/>
      <c r="M191" s="47"/>
      <c r="N191" s="47"/>
    </row>
    <row r="192" spans="1:14" x14ac:dyDescent="0.2">
      <c r="A192" s="47"/>
      <c r="B192" s="47"/>
      <c r="C192" s="47"/>
      <c r="D192" s="47"/>
      <c r="E192" s="47"/>
      <c r="F192" s="47"/>
      <c r="G192" s="47"/>
      <c r="H192" s="47"/>
      <c r="I192" s="47"/>
      <c r="J192" s="47"/>
      <c r="K192" s="47"/>
      <c r="L192" s="47"/>
      <c r="M192" s="47"/>
      <c r="N192" s="47"/>
    </row>
    <row r="193" spans="1:14" x14ac:dyDescent="0.2">
      <c r="A193" s="47"/>
      <c r="B193" s="47"/>
      <c r="C193" s="47"/>
      <c r="D193" s="47"/>
      <c r="E193" s="47"/>
      <c r="F193" s="47"/>
      <c r="G193" s="47"/>
      <c r="H193" s="47"/>
      <c r="I193" s="47"/>
      <c r="J193" s="47"/>
      <c r="K193" s="47"/>
      <c r="L193" s="47"/>
      <c r="M193" s="47"/>
      <c r="N193" s="47"/>
    </row>
    <row r="194" spans="1:14" x14ac:dyDescent="0.2">
      <c r="A194" s="47"/>
      <c r="B194" s="47"/>
      <c r="C194" s="47"/>
      <c r="D194" s="47"/>
      <c r="E194" s="47"/>
      <c r="F194" s="47"/>
      <c r="G194" s="47"/>
      <c r="H194" s="47"/>
      <c r="I194" s="47"/>
      <c r="J194" s="47"/>
      <c r="K194" s="47"/>
      <c r="L194" s="47"/>
      <c r="M194" s="47"/>
      <c r="N194" s="47"/>
    </row>
    <row r="195" spans="1:14" x14ac:dyDescent="0.2">
      <c r="A195" s="47"/>
      <c r="B195" s="47"/>
      <c r="C195" s="47"/>
      <c r="D195" s="47"/>
      <c r="E195" s="47"/>
      <c r="F195" s="47"/>
      <c r="G195" s="47"/>
      <c r="H195" s="47"/>
      <c r="I195" s="47"/>
      <c r="J195" s="47"/>
      <c r="K195" s="47"/>
      <c r="L195" s="47"/>
      <c r="M195" s="47"/>
      <c r="N195" s="47"/>
    </row>
    <row r="196" spans="1:14" x14ac:dyDescent="0.2">
      <c r="A196" s="47"/>
      <c r="B196" s="47"/>
      <c r="C196" s="47"/>
      <c r="D196" s="47"/>
      <c r="E196" s="47"/>
      <c r="F196" s="47"/>
      <c r="G196" s="47"/>
      <c r="H196" s="47"/>
      <c r="I196" s="47"/>
      <c r="J196" s="47"/>
      <c r="K196" s="47"/>
      <c r="L196" s="47"/>
      <c r="M196" s="47"/>
      <c r="N196" s="47"/>
    </row>
    <row r="197" spans="1:14" x14ac:dyDescent="0.2">
      <c r="A197" s="47"/>
      <c r="B197" s="47"/>
      <c r="C197" s="47"/>
      <c r="D197" s="47"/>
      <c r="E197" s="47"/>
      <c r="F197" s="47"/>
      <c r="G197" s="47"/>
      <c r="H197" s="47"/>
      <c r="I197" s="47"/>
      <c r="J197" s="47"/>
      <c r="K197" s="47"/>
      <c r="L197" s="47"/>
      <c r="M197" s="47"/>
      <c r="N197" s="47"/>
    </row>
    <row r="198" spans="1:14" x14ac:dyDescent="0.2">
      <c r="A198" s="47"/>
      <c r="B198" s="47"/>
      <c r="C198" s="47"/>
      <c r="D198" s="47"/>
      <c r="E198" s="47"/>
      <c r="F198" s="47"/>
      <c r="G198" s="47"/>
      <c r="H198" s="47"/>
      <c r="I198" s="47"/>
      <c r="J198" s="47"/>
      <c r="K198" s="47"/>
      <c r="L198" s="47"/>
      <c r="M198" s="47"/>
      <c r="N198" s="47"/>
    </row>
    <row r="199" spans="1:14" x14ac:dyDescent="0.2">
      <c r="A199" s="47"/>
      <c r="B199" s="47"/>
      <c r="C199" s="47"/>
      <c r="D199" s="47"/>
      <c r="E199" s="47"/>
      <c r="F199" s="47"/>
      <c r="G199" s="47"/>
      <c r="H199" s="47"/>
      <c r="I199" s="47"/>
      <c r="J199" s="47"/>
      <c r="K199" s="47"/>
      <c r="L199" s="47"/>
      <c r="M199" s="47"/>
      <c r="N199" s="47"/>
    </row>
    <row r="200" spans="1:14" x14ac:dyDescent="0.2">
      <c r="A200" s="47"/>
      <c r="B200" s="47"/>
      <c r="C200" s="47"/>
      <c r="D200" s="47"/>
      <c r="E200" s="47"/>
      <c r="F200" s="47"/>
      <c r="G200" s="47"/>
      <c r="H200" s="47"/>
      <c r="I200" s="47"/>
      <c r="J200" s="47"/>
      <c r="K200" s="47"/>
      <c r="L200" s="47"/>
      <c r="M200" s="47"/>
      <c r="N200" s="47"/>
    </row>
    <row r="201" spans="1:14" x14ac:dyDescent="0.2">
      <c r="A201" s="47"/>
      <c r="B201" s="47"/>
      <c r="C201" s="47"/>
      <c r="D201" s="47"/>
      <c r="E201" s="47"/>
      <c r="F201" s="47"/>
      <c r="G201" s="47"/>
      <c r="H201" s="47"/>
      <c r="I201" s="47"/>
      <c r="J201" s="47"/>
      <c r="K201" s="47"/>
      <c r="L201" s="47"/>
      <c r="M201" s="47"/>
      <c r="N201" s="47"/>
    </row>
    <row r="202" spans="1:14" x14ac:dyDescent="0.2">
      <c r="A202" s="47"/>
      <c r="B202" s="47"/>
      <c r="C202" s="47"/>
      <c r="D202" s="47"/>
      <c r="E202" s="47"/>
      <c r="F202" s="47"/>
      <c r="G202" s="47"/>
      <c r="H202" s="47"/>
      <c r="I202" s="47"/>
      <c r="J202" s="47"/>
      <c r="K202" s="47"/>
      <c r="L202" s="47"/>
      <c r="M202" s="47"/>
      <c r="N202" s="47"/>
    </row>
    <row r="203" spans="1:14" x14ac:dyDescent="0.2">
      <c r="A203" s="47"/>
      <c r="B203" s="47"/>
      <c r="C203" s="47"/>
      <c r="D203" s="47"/>
      <c r="E203" s="47"/>
      <c r="F203" s="47"/>
      <c r="G203" s="47"/>
      <c r="H203" s="47"/>
      <c r="I203" s="47"/>
      <c r="J203" s="47"/>
      <c r="K203" s="47"/>
      <c r="L203" s="47"/>
      <c r="M203" s="47"/>
      <c r="N203" s="47"/>
    </row>
    <row r="204" spans="1:14" x14ac:dyDescent="0.2">
      <c r="A204" s="47"/>
      <c r="B204" s="47"/>
      <c r="C204" s="47"/>
      <c r="D204" s="47"/>
      <c r="E204" s="47"/>
      <c r="F204" s="47"/>
      <c r="G204" s="47"/>
      <c r="H204" s="47"/>
      <c r="I204" s="47"/>
      <c r="J204" s="47"/>
      <c r="K204" s="47"/>
      <c r="L204" s="47"/>
      <c r="M204" s="47"/>
      <c r="N204" s="47"/>
    </row>
    <row r="205" spans="1:14" x14ac:dyDescent="0.2">
      <c r="A205" s="47"/>
      <c r="B205" s="47"/>
      <c r="C205" s="47"/>
      <c r="D205" s="47"/>
      <c r="E205" s="47"/>
      <c r="F205" s="47"/>
      <c r="G205" s="47"/>
      <c r="H205" s="47"/>
      <c r="I205" s="47"/>
      <c r="J205" s="47"/>
      <c r="K205" s="47"/>
      <c r="L205" s="47"/>
      <c r="M205" s="47"/>
      <c r="N205" s="47"/>
    </row>
    <row r="206" spans="1:14" x14ac:dyDescent="0.2">
      <c r="A206" s="47"/>
      <c r="B206" s="47"/>
      <c r="C206" s="47"/>
      <c r="D206" s="47"/>
      <c r="E206" s="47"/>
      <c r="F206" s="47"/>
      <c r="G206" s="47"/>
      <c r="H206" s="47"/>
      <c r="I206" s="47"/>
      <c r="J206" s="47"/>
      <c r="K206" s="47"/>
      <c r="L206" s="47"/>
      <c r="M206" s="47"/>
      <c r="N206" s="47"/>
    </row>
    <row r="207" spans="1:14" x14ac:dyDescent="0.2">
      <c r="A207" s="47"/>
      <c r="B207" s="47"/>
      <c r="C207" s="47"/>
      <c r="D207" s="47"/>
      <c r="E207" s="47"/>
      <c r="F207" s="47"/>
      <c r="G207" s="47"/>
      <c r="H207" s="47"/>
      <c r="I207" s="47"/>
      <c r="J207" s="47"/>
      <c r="K207" s="47"/>
      <c r="L207" s="47"/>
      <c r="M207" s="47"/>
      <c r="N207" s="47"/>
    </row>
    <row r="208" spans="1:14" x14ac:dyDescent="0.2">
      <c r="A208" s="47"/>
      <c r="B208" s="47"/>
      <c r="C208" s="47"/>
      <c r="D208" s="47"/>
      <c r="E208" s="47"/>
      <c r="F208" s="47"/>
      <c r="G208" s="47"/>
      <c r="H208" s="47"/>
      <c r="I208" s="47"/>
      <c r="J208" s="47"/>
      <c r="K208" s="47"/>
      <c r="L208" s="47"/>
      <c r="M208" s="47"/>
      <c r="N208" s="47"/>
    </row>
    <row r="209" spans="1:14" x14ac:dyDescent="0.2">
      <c r="A209" s="47"/>
      <c r="B209" s="47"/>
      <c r="C209" s="47"/>
      <c r="D209" s="47"/>
      <c r="E209" s="47"/>
      <c r="F209" s="47"/>
      <c r="G209" s="47"/>
      <c r="H209" s="47"/>
      <c r="I209" s="47"/>
      <c r="J209" s="47"/>
      <c r="K209" s="47"/>
      <c r="L209" s="47"/>
      <c r="M209" s="47"/>
      <c r="N209" s="47"/>
    </row>
    <row r="210" spans="1:14" x14ac:dyDescent="0.2">
      <c r="A210" s="47"/>
      <c r="B210" s="47"/>
      <c r="C210" s="47"/>
      <c r="D210" s="47"/>
      <c r="E210" s="47"/>
      <c r="F210" s="47"/>
      <c r="G210" s="47"/>
      <c r="H210" s="47"/>
      <c r="I210" s="47"/>
      <c r="J210" s="47"/>
      <c r="K210" s="47"/>
      <c r="L210" s="47"/>
      <c r="M210" s="47"/>
      <c r="N210" s="47"/>
    </row>
    <row r="211" spans="1:14" x14ac:dyDescent="0.2">
      <c r="A211" s="47"/>
      <c r="B211" s="47"/>
      <c r="C211" s="47"/>
      <c r="D211" s="47"/>
      <c r="E211" s="47"/>
      <c r="F211" s="47"/>
      <c r="G211" s="47"/>
      <c r="H211" s="47"/>
      <c r="I211" s="47"/>
      <c r="J211" s="47"/>
      <c r="K211" s="47"/>
      <c r="L211" s="47"/>
      <c r="M211" s="47"/>
      <c r="N211" s="47"/>
    </row>
    <row r="212" spans="1:14" x14ac:dyDescent="0.2">
      <c r="A212" s="47"/>
      <c r="B212" s="47"/>
      <c r="C212" s="47"/>
      <c r="D212" s="47"/>
      <c r="E212" s="47"/>
      <c r="F212" s="47"/>
      <c r="G212" s="47"/>
      <c r="H212" s="47"/>
      <c r="I212" s="47"/>
      <c r="J212" s="47"/>
      <c r="K212" s="47"/>
      <c r="L212" s="47"/>
      <c r="M212" s="47"/>
      <c r="N212" s="47"/>
    </row>
    <row r="213" spans="1:14" x14ac:dyDescent="0.2">
      <c r="A213" s="47"/>
      <c r="B213" s="47"/>
      <c r="C213" s="47"/>
      <c r="D213" s="47"/>
      <c r="E213" s="47"/>
      <c r="F213" s="47"/>
      <c r="G213" s="47"/>
      <c r="H213" s="47"/>
      <c r="I213" s="47"/>
      <c r="J213" s="47"/>
      <c r="K213" s="47"/>
      <c r="L213" s="47"/>
      <c r="M213" s="47"/>
      <c r="N213" s="47"/>
    </row>
    <row r="214" spans="1:14" x14ac:dyDescent="0.2">
      <c r="A214" s="47"/>
      <c r="B214" s="47"/>
      <c r="C214" s="47"/>
      <c r="D214" s="47"/>
      <c r="E214" s="47"/>
      <c r="F214" s="47"/>
      <c r="G214" s="47"/>
      <c r="H214" s="47"/>
      <c r="I214" s="47"/>
      <c r="J214" s="47"/>
      <c r="K214" s="47"/>
      <c r="L214" s="47"/>
      <c r="M214" s="47"/>
      <c r="N214" s="47"/>
    </row>
    <row r="215" spans="1:14" x14ac:dyDescent="0.2">
      <c r="A215" s="47"/>
      <c r="B215" s="47"/>
      <c r="C215" s="47"/>
      <c r="D215" s="47"/>
      <c r="E215" s="47"/>
      <c r="F215" s="47"/>
      <c r="G215" s="47"/>
      <c r="H215" s="47"/>
      <c r="I215" s="47"/>
      <c r="J215" s="47"/>
      <c r="K215" s="47"/>
      <c r="L215" s="47"/>
      <c r="M215" s="47"/>
      <c r="N215" s="47"/>
    </row>
    <row r="216" spans="1:14" x14ac:dyDescent="0.2">
      <c r="A216" s="47"/>
      <c r="B216" s="47"/>
      <c r="C216" s="47"/>
      <c r="D216" s="47"/>
      <c r="E216" s="47"/>
      <c r="F216" s="47"/>
      <c r="G216" s="47"/>
      <c r="H216" s="47"/>
      <c r="I216" s="47"/>
      <c r="J216" s="47"/>
      <c r="K216" s="47"/>
      <c r="L216" s="47"/>
      <c r="M216" s="47"/>
      <c r="N216" s="47"/>
    </row>
    <row r="217" spans="1:14" x14ac:dyDescent="0.2">
      <c r="A217" s="47"/>
      <c r="B217" s="47"/>
      <c r="C217" s="47"/>
      <c r="D217" s="47"/>
      <c r="E217" s="47"/>
      <c r="F217" s="47"/>
      <c r="G217" s="47"/>
      <c r="H217" s="47"/>
      <c r="I217" s="47"/>
      <c r="J217" s="47"/>
      <c r="K217" s="47"/>
      <c r="L217" s="47"/>
      <c r="M217" s="47"/>
      <c r="N217" s="47"/>
    </row>
    <row r="218" spans="1:14" x14ac:dyDescent="0.2">
      <c r="A218" s="47"/>
      <c r="B218" s="47"/>
      <c r="C218" s="47"/>
      <c r="D218" s="47"/>
      <c r="E218" s="47"/>
      <c r="F218" s="47"/>
      <c r="G218" s="47"/>
      <c r="H218" s="47"/>
      <c r="I218" s="47"/>
      <c r="J218" s="47"/>
      <c r="K218" s="47"/>
      <c r="L218" s="47"/>
      <c r="M218" s="47"/>
      <c r="N218" s="47"/>
    </row>
    <row r="219" spans="1:14" x14ac:dyDescent="0.2">
      <c r="A219" s="47"/>
      <c r="B219" s="47"/>
      <c r="C219" s="47"/>
      <c r="D219" s="47"/>
      <c r="E219" s="47"/>
      <c r="F219" s="47"/>
      <c r="G219" s="47"/>
      <c r="H219" s="47"/>
      <c r="I219" s="47"/>
      <c r="J219" s="47"/>
      <c r="K219" s="47"/>
      <c r="L219" s="47"/>
      <c r="M219" s="47"/>
      <c r="N219" s="47"/>
    </row>
    <row r="220" spans="1:14" x14ac:dyDescent="0.2">
      <c r="A220" s="47"/>
      <c r="B220" s="47"/>
      <c r="C220" s="47"/>
      <c r="D220" s="47"/>
      <c r="E220" s="47"/>
      <c r="F220" s="47"/>
      <c r="G220" s="47"/>
      <c r="H220" s="47"/>
      <c r="I220" s="47"/>
      <c r="J220" s="47"/>
      <c r="K220" s="47"/>
      <c r="L220" s="47"/>
      <c r="M220" s="47"/>
      <c r="N220" s="47"/>
    </row>
    <row r="221" spans="1:14" x14ac:dyDescent="0.2">
      <c r="A221" s="47"/>
      <c r="B221" s="47"/>
      <c r="C221" s="47"/>
      <c r="D221" s="47"/>
      <c r="E221" s="47"/>
      <c r="F221" s="47"/>
      <c r="G221" s="47"/>
      <c r="H221" s="47"/>
      <c r="I221" s="47"/>
      <c r="J221" s="47"/>
      <c r="K221" s="47"/>
      <c r="L221" s="47"/>
      <c r="M221" s="47"/>
      <c r="N221" s="47"/>
    </row>
    <row r="222" spans="1:14" x14ac:dyDescent="0.2">
      <c r="A222" s="47"/>
      <c r="B222" s="47"/>
      <c r="C222" s="47"/>
      <c r="D222" s="47"/>
      <c r="E222" s="47"/>
      <c r="F222" s="47"/>
      <c r="G222" s="47"/>
      <c r="H222" s="47"/>
      <c r="I222" s="47"/>
      <c r="J222" s="47"/>
      <c r="K222" s="47"/>
      <c r="L222" s="47"/>
      <c r="M222" s="47"/>
      <c r="N222" s="47"/>
    </row>
    <row r="223" spans="1:14" x14ac:dyDescent="0.2">
      <c r="A223" s="47"/>
      <c r="B223" s="47"/>
      <c r="C223" s="47"/>
      <c r="D223" s="47"/>
      <c r="E223" s="47"/>
      <c r="F223" s="47"/>
      <c r="G223" s="47"/>
      <c r="H223" s="47"/>
      <c r="I223" s="47"/>
      <c r="J223" s="47"/>
      <c r="K223" s="47"/>
      <c r="L223" s="47"/>
      <c r="M223" s="47"/>
      <c r="N223" s="47"/>
    </row>
    <row r="224" spans="1:14" x14ac:dyDescent="0.2">
      <c r="A224" s="47"/>
      <c r="B224" s="47"/>
      <c r="C224" s="47"/>
      <c r="D224" s="47"/>
      <c r="E224" s="47"/>
      <c r="F224" s="47"/>
      <c r="G224" s="47"/>
      <c r="H224" s="47"/>
      <c r="I224" s="47"/>
      <c r="J224" s="47"/>
      <c r="K224" s="47"/>
      <c r="L224" s="47"/>
      <c r="M224" s="47"/>
      <c r="N224" s="47"/>
    </row>
    <row r="225" spans="1:14" x14ac:dyDescent="0.2">
      <c r="A225" s="47"/>
      <c r="B225" s="47"/>
      <c r="C225" s="47"/>
      <c r="D225" s="47"/>
      <c r="E225" s="47"/>
      <c r="F225" s="47"/>
      <c r="G225" s="47"/>
      <c r="H225" s="47"/>
      <c r="I225" s="47"/>
      <c r="J225" s="47"/>
      <c r="K225" s="47"/>
      <c r="L225" s="47"/>
      <c r="M225" s="47"/>
      <c r="N225" s="47"/>
    </row>
    <row r="226" spans="1:14" x14ac:dyDescent="0.2">
      <c r="A226" s="47"/>
      <c r="B226" s="47"/>
      <c r="C226" s="47"/>
      <c r="D226" s="47"/>
      <c r="E226" s="47"/>
      <c r="F226" s="47"/>
      <c r="G226" s="47"/>
      <c r="H226" s="47"/>
      <c r="I226" s="47"/>
      <c r="J226" s="47"/>
      <c r="K226" s="47"/>
      <c r="L226" s="47"/>
      <c r="M226" s="47"/>
      <c r="N226" s="47"/>
    </row>
    <row r="227" spans="1:14" x14ac:dyDescent="0.2">
      <c r="A227" s="47"/>
      <c r="B227" s="47"/>
      <c r="C227" s="47"/>
      <c r="D227" s="47"/>
      <c r="E227" s="47"/>
      <c r="F227" s="47"/>
      <c r="G227" s="47"/>
      <c r="H227" s="47"/>
      <c r="I227" s="47"/>
      <c r="J227" s="47"/>
      <c r="K227" s="47"/>
      <c r="L227" s="47"/>
      <c r="M227" s="47"/>
      <c r="N227" s="47"/>
    </row>
    <row r="228" spans="1:14" x14ac:dyDescent="0.2">
      <c r="A228" s="47"/>
      <c r="B228" s="47"/>
      <c r="C228" s="47"/>
      <c r="D228" s="47"/>
      <c r="E228" s="47"/>
      <c r="F228" s="47"/>
      <c r="G228" s="47"/>
      <c r="H228" s="47"/>
      <c r="I228" s="47"/>
      <c r="J228" s="47"/>
      <c r="K228" s="47"/>
      <c r="L228" s="47"/>
      <c r="M228" s="47"/>
      <c r="N228" s="47"/>
    </row>
    <row r="229" spans="1:14" x14ac:dyDescent="0.2">
      <c r="A229" s="47"/>
      <c r="B229" s="47"/>
      <c r="C229" s="47"/>
      <c r="D229" s="47"/>
      <c r="E229" s="47"/>
      <c r="F229" s="47"/>
      <c r="G229" s="47"/>
      <c r="H229" s="47"/>
      <c r="I229" s="47"/>
      <c r="J229" s="47"/>
      <c r="K229" s="47"/>
      <c r="L229" s="47"/>
      <c r="M229" s="47"/>
      <c r="N229" s="47"/>
    </row>
    <row r="230" spans="1:14" x14ac:dyDescent="0.2">
      <c r="A230" s="47"/>
      <c r="B230" s="47"/>
      <c r="C230" s="47"/>
      <c r="D230" s="47"/>
      <c r="E230" s="47"/>
      <c r="F230" s="47"/>
      <c r="G230" s="47"/>
      <c r="H230" s="47"/>
      <c r="I230" s="47"/>
      <c r="J230" s="47"/>
      <c r="K230" s="47"/>
      <c r="L230" s="47"/>
      <c r="M230" s="47"/>
      <c r="N230" s="47"/>
    </row>
    <row r="231" spans="1:14" x14ac:dyDescent="0.2">
      <c r="A231" s="47"/>
      <c r="B231" s="47"/>
      <c r="C231" s="47"/>
      <c r="D231" s="47"/>
      <c r="E231" s="47"/>
      <c r="F231" s="47"/>
      <c r="G231" s="47"/>
      <c r="H231" s="47"/>
      <c r="I231" s="47"/>
      <c r="J231" s="47"/>
      <c r="K231" s="47"/>
      <c r="L231" s="47"/>
      <c r="M231" s="47"/>
      <c r="N231" s="47"/>
    </row>
    <row r="232" spans="1:14" x14ac:dyDescent="0.2">
      <c r="A232" s="47"/>
      <c r="B232" s="47"/>
      <c r="C232" s="47"/>
      <c r="D232" s="47"/>
      <c r="E232" s="47"/>
      <c r="F232" s="47"/>
      <c r="G232" s="47"/>
      <c r="H232" s="47"/>
      <c r="I232" s="47"/>
      <c r="J232" s="47"/>
      <c r="K232" s="47"/>
      <c r="L232" s="47"/>
      <c r="M232" s="47"/>
      <c r="N232" s="47"/>
    </row>
    <row r="233" spans="1:14" x14ac:dyDescent="0.2">
      <c r="A233" s="47"/>
      <c r="B233" s="47"/>
      <c r="C233" s="47"/>
      <c r="D233" s="47"/>
      <c r="E233" s="47"/>
      <c r="F233" s="47"/>
      <c r="G233" s="47"/>
      <c r="H233" s="47"/>
      <c r="I233" s="47"/>
      <c r="J233" s="47"/>
      <c r="K233" s="47"/>
      <c r="L233" s="47"/>
      <c r="M233" s="47"/>
      <c r="N233" s="47"/>
    </row>
    <row r="234" spans="1:14" x14ac:dyDescent="0.2">
      <c r="A234" s="47"/>
      <c r="B234" s="47"/>
      <c r="C234" s="47"/>
      <c r="D234" s="47"/>
      <c r="E234" s="47"/>
      <c r="F234" s="47"/>
      <c r="G234" s="47"/>
      <c r="H234" s="47"/>
      <c r="I234" s="47"/>
      <c r="J234" s="47"/>
      <c r="K234" s="47"/>
      <c r="L234" s="47"/>
      <c r="M234" s="47"/>
      <c r="N234" s="47"/>
    </row>
    <row r="235" spans="1:14" x14ac:dyDescent="0.2">
      <c r="A235" s="47"/>
      <c r="B235" s="47"/>
      <c r="C235" s="47"/>
      <c r="D235" s="47"/>
      <c r="E235" s="47"/>
      <c r="F235" s="47"/>
      <c r="G235" s="47"/>
      <c r="H235" s="47"/>
      <c r="I235" s="47"/>
      <c r="J235" s="47"/>
      <c r="K235" s="47"/>
      <c r="L235" s="47"/>
      <c r="M235" s="47"/>
      <c r="N235" s="47"/>
    </row>
    <row r="236" spans="1:14" x14ac:dyDescent="0.2">
      <c r="A236" s="47"/>
      <c r="B236" s="47"/>
      <c r="C236" s="47"/>
      <c r="D236" s="47"/>
      <c r="E236" s="47"/>
      <c r="F236" s="47"/>
      <c r="G236" s="47"/>
      <c r="H236" s="47"/>
      <c r="I236" s="47"/>
      <c r="J236" s="47"/>
      <c r="K236" s="47"/>
      <c r="L236" s="47"/>
      <c r="M236" s="47"/>
      <c r="N236" s="47"/>
    </row>
    <row r="237" spans="1:14" x14ac:dyDescent="0.2">
      <c r="A237" s="47"/>
      <c r="B237" s="47"/>
      <c r="C237" s="47"/>
      <c r="D237" s="47"/>
      <c r="E237" s="47"/>
      <c r="F237" s="47"/>
      <c r="G237" s="47"/>
      <c r="H237" s="47"/>
      <c r="I237" s="47"/>
      <c r="J237" s="47"/>
      <c r="K237" s="47"/>
      <c r="L237" s="47"/>
      <c r="M237" s="47"/>
      <c r="N237" s="47"/>
    </row>
    <row r="238" spans="1:14" x14ac:dyDescent="0.2">
      <c r="A238" s="47"/>
      <c r="B238" s="47"/>
      <c r="C238" s="47"/>
      <c r="D238" s="47"/>
      <c r="E238" s="47"/>
      <c r="F238" s="47"/>
      <c r="G238" s="47"/>
      <c r="H238" s="47"/>
      <c r="I238" s="47"/>
      <c r="J238" s="47"/>
      <c r="K238" s="47"/>
      <c r="L238" s="47"/>
      <c r="M238" s="47"/>
      <c r="N238" s="47"/>
    </row>
    <row r="239" spans="1:14" x14ac:dyDescent="0.2">
      <c r="A239" s="47"/>
      <c r="B239" s="47"/>
      <c r="C239" s="47"/>
      <c r="D239" s="47"/>
      <c r="E239" s="47"/>
      <c r="F239" s="47"/>
      <c r="G239" s="47"/>
      <c r="H239" s="47"/>
      <c r="I239" s="47"/>
      <c r="J239" s="47"/>
      <c r="K239" s="47"/>
      <c r="L239" s="47"/>
      <c r="M239" s="47"/>
      <c r="N239" s="47"/>
    </row>
    <row r="240" spans="1:14" x14ac:dyDescent="0.2">
      <c r="A240" s="47"/>
      <c r="B240" s="47"/>
      <c r="C240" s="47"/>
      <c r="D240" s="47"/>
      <c r="E240" s="47"/>
      <c r="F240" s="47"/>
      <c r="G240" s="47"/>
      <c r="H240" s="47"/>
      <c r="I240" s="47"/>
      <c r="J240" s="47"/>
      <c r="K240" s="47"/>
      <c r="L240" s="47"/>
      <c r="M240" s="47"/>
      <c r="N240" s="47"/>
    </row>
    <row r="241" spans="1:14" x14ac:dyDescent="0.2">
      <c r="A241" s="47"/>
      <c r="B241" s="47"/>
      <c r="C241" s="47"/>
      <c r="D241" s="47"/>
      <c r="E241" s="47"/>
      <c r="F241" s="47"/>
      <c r="G241" s="47"/>
      <c r="H241" s="47"/>
      <c r="I241" s="47"/>
      <c r="J241" s="47"/>
      <c r="K241" s="47"/>
      <c r="L241" s="47"/>
      <c r="M241" s="47"/>
      <c r="N241" s="47"/>
    </row>
    <row r="242" spans="1:14" x14ac:dyDescent="0.2">
      <c r="A242" s="47"/>
      <c r="B242" s="47"/>
      <c r="C242" s="47"/>
      <c r="D242" s="47"/>
      <c r="E242" s="47"/>
      <c r="F242" s="47"/>
      <c r="G242" s="47"/>
      <c r="H242" s="47"/>
      <c r="I242" s="47"/>
      <c r="J242" s="47"/>
      <c r="K242" s="47"/>
      <c r="L242" s="47"/>
      <c r="M242" s="47"/>
      <c r="N242" s="47"/>
    </row>
    <row r="243" spans="1:14" x14ac:dyDescent="0.2">
      <c r="A243" s="47"/>
      <c r="B243" s="47"/>
      <c r="C243" s="47"/>
      <c r="D243" s="47"/>
      <c r="E243" s="47"/>
      <c r="F243" s="47"/>
      <c r="G243" s="47"/>
      <c r="H243" s="47"/>
      <c r="I243" s="47"/>
      <c r="J243" s="47"/>
      <c r="K243" s="47"/>
      <c r="L243" s="47"/>
      <c r="M243" s="47"/>
      <c r="N243" s="47"/>
    </row>
    <row r="244" spans="1:14" x14ac:dyDescent="0.2">
      <c r="A244" s="47"/>
      <c r="B244" s="47"/>
      <c r="C244" s="47"/>
      <c r="D244" s="47"/>
      <c r="E244" s="47"/>
      <c r="F244" s="47"/>
      <c r="G244" s="47"/>
      <c r="H244" s="47"/>
      <c r="I244" s="47"/>
      <c r="J244" s="47"/>
      <c r="K244" s="47"/>
      <c r="L244" s="47"/>
      <c r="M244" s="47"/>
      <c r="N244" s="47"/>
    </row>
    <row r="245" spans="1:14" x14ac:dyDescent="0.2">
      <c r="A245" s="47"/>
      <c r="B245" s="47"/>
      <c r="C245" s="47"/>
      <c r="D245" s="47"/>
      <c r="E245" s="47"/>
      <c r="F245" s="47"/>
      <c r="G245" s="47"/>
      <c r="H245" s="47"/>
      <c r="I245" s="47"/>
      <c r="J245" s="47"/>
      <c r="K245" s="47"/>
      <c r="L245" s="47"/>
      <c r="M245" s="47"/>
      <c r="N245" s="47"/>
    </row>
    <row r="246" spans="1:14" x14ac:dyDescent="0.2">
      <c r="A246" s="47"/>
      <c r="B246" s="47"/>
      <c r="C246" s="47"/>
      <c r="D246" s="47"/>
      <c r="E246" s="47"/>
      <c r="F246" s="47"/>
      <c r="G246" s="47"/>
      <c r="H246" s="47"/>
      <c r="I246" s="47"/>
      <c r="J246" s="47"/>
      <c r="K246" s="47"/>
      <c r="L246" s="47"/>
      <c r="M246" s="47"/>
      <c r="N246" s="47"/>
    </row>
    <row r="247" spans="1:14" x14ac:dyDescent="0.2">
      <c r="A247" s="47"/>
      <c r="B247" s="47"/>
      <c r="C247" s="47"/>
      <c r="D247" s="47"/>
      <c r="E247" s="47"/>
      <c r="F247" s="47"/>
      <c r="G247" s="47"/>
      <c r="H247" s="47"/>
      <c r="I247" s="47"/>
      <c r="J247" s="47"/>
      <c r="K247" s="47"/>
      <c r="L247" s="47"/>
      <c r="M247" s="47"/>
      <c r="N247" s="47"/>
    </row>
    <row r="248" spans="1:14" x14ac:dyDescent="0.2">
      <c r="A248" s="47"/>
      <c r="B248" s="47"/>
      <c r="C248" s="47"/>
      <c r="D248" s="47"/>
      <c r="E248" s="47"/>
      <c r="F248" s="47"/>
      <c r="G248" s="47"/>
      <c r="H248" s="47"/>
      <c r="I248" s="47"/>
      <c r="J248" s="47"/>
      <c r="K248" s="47"/>
      <c r="L248" s="47"/>
      <c r="M248" s="47"/>
      <c r="N248" s="47"/>
    </row>
    <row r="249" spans="1:14" x14ac:dyDescent="0.2">
      <c r="A249" s="47"/>
      <c r="B249" s="47"/>
      <c r="C249" s="47"/>
      <c r="D249" s="47"/>
      <c r="E249" s="47"/>
      <c r="F249" s="47"/>
      <c r="G249" s="47"/>
      <c r="H249" s="47"/>
      <c r="I249" s="47"/>
      <c r="J249" s="47"/>
      <c r="K249" s="47"/>
      <c r="L249" s="47"/>
      <c r="M249" s="47"/>
      <c r="N249" s="47"/>
    </row>
    <row r="250" spans="1:14" x14ac:dyDescent="0.2">
      <c r="A250" s="47"/>
      <c r="B250" s="47"/>
      <c r="C250" s="47"/>
      <c r="D250" s="47"/>
      <c r="E250" s="47"/>
      <c r="F250" s="47"/>
      <c r="G250" s="47"/>
      <c r="H250" s="47"/>
      <c r="I250" s="47"/>
      <c r="J250" s="47"/>
      <c r="K250" s="47"/>
      <c r="L250" s="47"/>
      <c r="M250" s="47"/>
      <c r="N250" s="47"/>
    </row>
    <row r="251" spans="1:14" x14ac:dyDescent="0.2">
      <c r="A251" s="47"/>
      <c r="B251" s="47"/>
      <c r="C251" s="47"/>
      <c r="D251" s="47"/>
      <c r="E251" s="47"/>
      <c r="F251" s="47"/>
      <c r="G251" s="47"/>
      <c r="H251" s="47"/>
      <c r="I251" s="47"/>
      <c r="J251" s="47"/>
      <c r="K251" s="47"/>
      <c r="L251" s="47"/>
      <c r="M251" s="47"/>
      <c r="N251" s="47"/>
    </row>
    <row r="252" spans="1:14" x14ac:dyDescent="0.2">
      <c r="A252" s="47"/>
      <c r="B252" s="47"/>
      <c r="C252" s="47"/>
      <c r="D252" s="47"/>
      <c r="E252" s="47"/>
      <c r="F252" s="47"/>
      <c r="G252" s="47"/>
      <c r="H252" s="47"/>
      <c r="I252" s="47"/>
      <c r="J252" s="47"/>
      <c r="K252" s="47"/>
      <c r="L252" s="47"/>
      <c r="M252" s="47"/>
      <c r="N252" s="47"/>
    </row>
    <row r="253" spans="1:14" x14ac:dyDescent="0.2">
      <c r="A253" s="47"/>
      <c r="B253" s="47"/>
      <c r="C253" s="47"/>
      <c r="D253" s="47"/>
      <c r="E253" s="47"/>
      <c r="F253" s="47"/>
      <c r="G253" s="47"/>
      <c r="H253" s="47"/>
      <c r="I253" s="47"/>
      <c r="J253" s="47"/>
      <c r="K253" s="47"/>
      <c r="L253" s="47"/>
      <c r="M253" s="47"/>
      <c r="N253" s="47"/>
    </row>
    <row r="254" spans="1:14" x14ac:dyDescent="0.2">
      <c r="A254" s="47"/>
      <c r="B254" s="47"/>
      <c r="C254" s="47"/>
      <c r="D254" s="47"/>
      <c r="E254" s="47"/>
      <c r="F254" s="47"/>
      <c r="G254" s="47"/>
      <c r="H254" s="47"/>
      <c r="I254" s="47"/>
      <c r="J254" s="47"/>
      <c r="K254" s="47"/>
      <c r="L254" s="47"/>
      <c r="M254" s="47"/>
      <c r="N254" s="47"/>
    </row>
    <row r="255" spans="1:14" x14ac:dyDescent="0.2">
      <c r="A255" s="47"/>
      <c r="B255" s="47"/>
      <c r="C255" s="47"/>
      <c r="D255" s="47"/>
      <c r="E255" s="47"/>
      <c r="F255" s="47"/>
      <c r="G255" s="47"/>
      <c r="H255" s="47"/>
      <c r="I255" s="47"/>
      <c r="J255" s="47"/>
      <c r="K255" s="47"/>
      <c r="L255" s="47"/>
      <c r="M255" s="47"/>
      <c r="N255" s="47"/>
    </row>
    <row r="256" spans="1:14" x14ac:dyDescent="0.2">
      <c r="A256" s="47"/>
      <c r="B256" s="47"/>
      <c r="C256" s="47"/>
      <c r="D256" s="47"/>
      <c r="E256" s="47"/>
      <c r="F256" s="47"/>
      <c r="G256" s="47"/>
      <c r="H256" s="47"/>
      <c r="I256" s="47"/>
      <c r="J256" s="47"/>
      <c r="K256" s="47"/>
      <c r="L256" s="47"/>
      <c r="M256" s="47"/>
      <c r="N256" s="47"/>
    </row>
    <row r="257" spans="1:14" x14ac:dyDescent="0.2">
      <c r="A257" s="47"/>
      <c r="B257" s="47"/>
      <c r="C257" s="47"/>
      <c r="D257" s="47"/>
      <c r="E257" s="47"/>
      <c r="F257" s="47"/>
      <c r="G257" s="47"/>
      <c r="H257" s="47"/>
      <c r="I257" s="47"/>
      <c r="J257" s="47"/>
      <c r="K257" s="47"/>
      <c r="L257" s="47"/>
      <c r="M257" s="47"/>
      <c r="N257" s="47"/>
    </row>
    <row r="258" spans="1:14" x14ac:dyDescent="0.2">
      <c r="A258" s="47"/>
      <c r="B258" s="47"/>
      <c r="C258" s="47"/>
      <c r="D258" s="47"/>
      <c r="E258" s="47"/>
      <c r="F258" s="47"/>
      <c r="G258" s="47"/>
      <c r="H258" s="47"/>
      <c r="I258" s="47"/>
      <c r="J258" s="47"/>
      <c r="K258" s="47"/>
      <c r="L258" s="47"/>
      <c r="M258" s="47"/>
      <c r="N258" s="47"/>
    </row>
    <row r="259" spans="1:14" x14ac:dyDescent="0.2">
      <c r="A259" s="47"/>
      <c r="B259" s="47"/>
      <c r="C259" s="47"/>
      <c r="D259" s="47"/>
      <c r="E259" s="47"/>
      <c r="F259" s="47"/>
      <c r="G259" s="47"/>
      <c r="H259" s="47"/>
      <c r="I259" s="47"/>
      <c r="J259" s="47"/>
      <c r="K259" s="47"/>
      <c r="L259" s="47"/>
      <c r="M259" s="47"/>
      <c r="N259" s="47"/>
    </row>
    <row r="260" spans="1:14" x14ac:dyDescent="0.2">
      <c r="A260" s="47"/>
      <c r="B260" s="47"/>
      <c r="C260" s="47"/>
      <c r="D260" s="47"/>
      <c r="E260" s="47"/>
      <c r="F260" s="47"/>
      <c r="G260" s="47"/>
      <c r="H260" s="47"/>
      <c r="I260" s="47"/>
      <c r="J260" s="47"/>
      <c r="K260" s="47"/>
      <c r="L260" s="47"/>
      <c r="M260" s="47"/>
      <c r="N260" s="47"/>
    </row>
    <row r="261" spans="1:14" x14ac:dyDescent="0.2">
      <c r="A261" s="47"/>
      <c r="B261" s="47"/>
      <c r="C261" s="47"/>
      <c r="D261" s="47"/>
      <c r="E261" s="47"/>
      <c r="F261" s="47"/>
      <c r="G261" s="47"/>
      <c r="H261" s="47"/>
      <c r="I261" s="47"/>
      <c r="J261" s="47"/>
      <c r="K261" s="47"/>
      <c r="L261" s="47"/>
      <c r="M261" s="47"/>
      <c r="N261" s="47"/>
    </row>
    <row r="262" spans="1:14" x14ac:dyDescent="0.2">
      <c r="A262" s="47"/>
      <c r="B262" s="47"/>
      <c r="C262" s="47"/>
      <c r="D262" s="47"/>
      <c r="E262" s="47"/>
      <c r="F262" s="47"/>
      <c r="G262" s="47"/>
      <c r="H262" s="47"/>
      <c r="I262" s="47"/>
      <c r="J262" s="47"/>
      <c r="K262" s="47"/>
      <c r="L262" s="47"/>
      <c r="M262" s="47"/>
      <c r="N262" s="47"/>
    </row>
    <row r="263" spans="1:14" x14ac:dyDescent="0.2">
      <c r="A263" s="47"/>
      <c r="B263" s="47"/>
      <c r="C263" s="47"/>
      <c r="D263" s="47"/>
      <c r="E263" s="47"/>
      <c r="F263" s="47"/>
      <c r="G263" s="47"/>
      <c r="H263" s="47"/>
      <c r="I263" s="47"/>
      <c r="J263" s="47"/>
      <c r="K263" s="47"/>
      <c r="L263" s="47"/>
      <c r="M263" s="47"/>
      <c r="N263" s="47"/>
    </row>
    <row r="264" spans="1:14" x14ac:dyDescent="0.2">
      <c r="A264" s="47"/>
      <c r="B264" s="47"/>
      <c r="C264" s="47"/>
      <c r="D264" s="47"/>
      <c r="E264" s="47"/>
      <c r="F264" s="47"/>
      <c r="G264" s="47"/>
      <c r="H264" s="47"/>
      <c r="I264" s="47"/>
      <c r="J264" s="47"/>
      <c r="K264" s="47"/>
      <c r="L264" s="47"/>
      <c r="M264" s="47"/>
      <c r="N264" s="47"/>
    </row>
    <row r="265" spans="1:14" x14ac:dyDescent="0.2">
      <c r="A265" s="47"/>
      <c r="B265" s="47"/>
      <c r="C265" s="47"/>
      <c r="D265" s="47"/>
      <c r="E265" s="47"/>
      <c r="F265" s="47"/>
      <c r="G265" s="47"/>
      <c r="H265" s="47"/>
      <c r="I265" s="47"/>
      <c r="J265" s="47"/>
      <c r="K265" s="47"/>
      <c r="L265" s="47"/>
      <c r="M265" s="47"/>
      <c r="N265" s="47"/>
    </row>
    <row r="266" spans="1:14" x14ac:dyDescent="0.2">
      <c r="A266" s="47"/>
      <c r="B266" s="47"/>
      <c r="C266" s="47"/>
      <c r="D266" s="47"/>
      <c r="E266" s="47"/>
      <c r="F266" s="47"/>
      <c r="G266" s="47"/>
      <c r="H266" s="47"/>
      <c r="I266" s="47"/>
      <c r="J266" s="47"/>
      <c r="K266" s="47"/>
      <c r="L266" s="47"/>
      <c r="M266" s="47"/>
      <c r="N266" s="47"/>
    </row>
    <row r="267" spans="1:14" x14ac:dyDescent="0.2">
      <c r="A267" s="47"/>
      <c r="B267" s="47"/>
      <c r="C267" s="47"/>
      <c r="D267" s="47"/>
      <c r="E267" s="47"/>
      <c r="F267" s="47"/>
      <c r="G267" s="47"/>
      <c r="H267" s="47"/>
      <c r="I267" s="47"/>
      <c r="J267" s="47"/>
      <c r="K267" s="47"/>
      <c r="L267" s="47"/>
      <c r="M267" s="47"/>
      <c r="N267" s="47"/>
    </row>
    <row r="268" spans="1:14" x14ac:dyDescent="0.2">
      <c r="A268" s="47"/>
      <c r="B268" s="47"/>
      <c r="C268" s="47"/>
      <c r="D268" s="47"/>
      <c r="E268" s="47"/>
      <c r="F268" s="47"/>
      <c r="G268" s="47"/>
      <c r="H268" s="47"/>
      <c r="I268" s="47"/>
      <c r="J268" s="47"/>
      <c r="K268" s="47"/>
      <c r="L268" s="47"/>
      <c r="M268" s="47"/>
      <c r="N268" s="47"/>
    </row>
    <row r="269" spans="1:14" x14ac:dyDescent="0.2">
      <c r="A269" s="47"/>
      <c r="B269" s="47"/>
      <c r="C269" s="47"/>
      <c r="D269" s="47"/>
      <c r="E269" s="47"/>
      <c r="F269" s="47"/>
      <c r="G269" s="47"/>
      <c r="H269" s="47"/>
      <c r="I269" s="47"/>
      <c r="J269" s="47"/>
      <c r="K269" s="47"/>
      <c r="L269" s="47"/>
      <c r="M269" s="47"/>
      <c r="N269" s="47"/>
    </row>
    <row r="270" spans="1:14" x14ac:dyDescent="0.2">
      <c r="A270" s="47"/>
      <c r="B270" s="47"/>
      <c r="C270" s="47"/>
      <c r="D270" s="47"/>
      <c r="E270" s="47"/>
      <c r="F270" s="47"/>
      <c r="G270" s="47"/>
      <c r="H270" s="47"/>
      <c r="I270" s="47"/>
      <c r="J270" s="47"/>
      <c r="K270" s="47"/>
      <c r="L270" s="47"/>
      <c r="M270" s="47"/>
      <c r="N270" s="47"/>
    </row>
    <row r="271" spans="1:14" x14ac:dyDescent="0.2">
      <c r="A271" s="47"/>
      <c r="B271" s="47"/>
      <c r="C271" s="47"/>
      <c r="D271" s="47"/>
      <c r="E271" s="47"/>
      <c r="F271" s="47"/>
      <c r="G271" s="47"/>
      <c r="H271" s="47"/>
      <c r="I271" s="47"/>
      <c r="J271" s="47"/>
      <c r="K271" s="47"/>
      <c r="L271" s="47"/>
      <c r="M271" s="47"/>
      <c r="N271" s="47"/>
    </row>
    <row r="272" spans="1:14" x14ac:dyDescent="0.2">
      <c r="A272" s="47"/>
      <c r="B272" s="47"/>
      <c r="C272" s="47"/>
      <c r="D272" s="47"/>
      <c r="E272" s="47"/>
      <c r="F272" s="47"/>
      <c r="G272" s="47"/>
      <c r="H272" s="47"/>
      <c r="I272" s="47"/>
      <c r="J272" s="47"/>
      <c r="K272" s="47"/>
      <c r="L272" s="47"/>
      <c r="M272" s="47"/>
      <c r="N272" s="47"/>
    </row>
    <row r="273" spans="1:14" x14ac:dyDescent="0.2">
      <c r="A273" s="47"/>
      <c r="B273" s="47"/>
      <c r="C273" s="47"/>
      <c r="D273" s="47"/>
      <c r="E273" s="47"/>
      <c r="F273" s="47"/>
      <c r="G273" s="47"/>
      <c r="H273" s="47"/>
      <c r="I273" s="47"/>
      <c r="J273" s="47"/>
      <c r="K273" s="47"/>
      <c r="L273" s="47"/>
      <c r="M273" s="47"/>
      <c r="N273" s="47"/>
    </row>
    <row r="274" spans="1:14" x14ac:dyDescent="0.2">
      <c r="A274" s="47"/>
      <c r="B274" s="47"/>
      <c r="C274" s="47"/>
      <c r="D274" s="47"/>
      <c r="E274" s="47"/>
      <c r="F274" s="47"/>
      <c r="G274" s="47"/>
      <c r="H274" s="47"/>
      <c r="I274" s="47"/>
      <c r="J274" s="47"/>
      <c r="K274" s="47"/>
      <c r="L274" s="47"/>
      <c r="M274" s="47"/>
      <c r="N274" s="47"/>
    </row>
    <row r="275" spans="1:14" x14ac:dyDescent="0.2">
      <c r="A275" s="47"/>
      <c r="B275" s="47"/>
      <c r="C275" s="47"/>
      <c r="D275" s="47"/>
      <c r="E275" s="47"/>
      <c r="F275" s="47"/>
      <c r="G275" s="47"/>
      <c r="H275" s="47"/>
      <c r="I275" s="47"/>
      <c r="J275" s="47"/>
      <c r="K275" s="47"/>
      <c r="L275" s="47"/>
      <c r="M275" s="47"/>
      <c r="N275" s="47"/>
    </row>
    <row r="276" spans="1:14" x14ac:dyDescent="0.2">
      <c r="A276" s="47"/>
      <c r="B276" s="47"/>
      <c r="C276" s="47"/>
      <c r="D276" s="47"/>
      <c r="E276" s="47"/>
      <c r="F276" s="47"/>
      <c r="G276" s="47"/>
      <c r="H276" s="47"/>
      <c r="I276" s="47"/>
      <c r="J276" s="47"/>
      <c r="K276" s="47"/>
      <c r="L276" s="47"/>
      <c r="M276" s="47"/>
      <c r="N276" s="47"/>
    </row>
    <row r="277" spans="1:14" x14ac:dyDescent="0.2">
      <c r="A277" s="47"/>
      <c r="B277" s="47"/>
      <c r="C277" s="47"/>
      <c r="D277" s="47"/>
      <c r="E277" s="47"/>
      <c r="F277" s="47"/>
      <c r="G277" s="47"/>
      <c r="H277" s="47"/>
      <c r="I277" s="47"/>
      <c r="J277" s="47"/>
      <c r="K277" s="47"/>
      <c r="L277" s="47"/>
      <c r="M277" s="47"/>
      <c r="N277" s="47"/>
    </row>
    <row r="278" spans="1:14" x14ac:dyDescent="0.2">
      <c r="A278" s="47"/>
      <c r="B278" s="47"/>
      <c r="C278" s="47"/>
      <c r="D278" s="47"/>
      <c r="E278" s="47"/>
      <c r="F278" s="47"/>
      <c r="G278" s="47"/>
      <c r="H278" s="47"/>
      <c r="I278" s="47"/>
      <c r="J278" s="47"/>
      <c r="K278" s="47"/>
      <c r="L278" s="47"/>
      <c r="M278" s="47"/>
      <c r="N278" s="47"/>
    </row>
    <row r="279" spans="1:14" x14ac:dyDescent="0.2">
      <c r="A279" s="47"/>
      <c r="B279" s="47"/>
      <c r="C279" s="47"/>
      <c r="D279" s="47"/>
      <c r="E279" s="47"/>
      <c r="F279" s="47"/>
      <c r="G279" s="47"/>
      <c r="H279" s="47"/>
      <c r="I279" s="47"/>
      <c r="J279" s="47"/>
      <c r="K279" s="47"/>
      <c r="L279" s="47"/>
      <c r="M279" s="47"/>
      <c r="N279" s="47"/>
    </row>
    <row r="280" spans="1:14" x14ac:dyDescent="0.2">
      <c r="A280" s="47"/>
      <c r="B280" s="47"/>
      <c r="C280" s="47"/>
      <c r="D280" s="47"/>
      <c r="E280" s="47"/>
      <c r="F280" s="47"/>
      <c r="G280" s="47"/>
      <c r="H280" s="47"/>
      <c r="I280" s="47"/>
      <c r="J280" s="47"/>
      <c r="K280" s="47"/>
      <c r="L280" s="47"/>
      <c r="M280" s="47"/>
      <c r="N280" s="47"/>
    </row>
    <row r="281" spans="1:14" x14ac:dyDescent="0.2">
      <c r="A281" s="47"/>
      <c r="B281" s="47"/>
      <c r="C281" s="47"/>
      <c r="D281" s="47"/>
      <c r="E281" s="47"/>
      <c r="F281" s="47"/>
      <c r="G281" s="47"/>
      <c r="H281" s="47"/>
      <c r="I281" s="47"/>
      <c r="J281" s="47"/>
      <c r="K281" s="47"/>
      <c r="L281" s="47"/>
      <c r="M281" s="47"/>
      <c r="N281" s="47"/>
    </row>
    <row r="282" spans="1:14" x14ac:dyDescent="0.2">
      <c r="A282" s="47"/>
      <c r="B282" s="47"/>
      <c r="C282" s="47"/>
      <c r="D282" s="47"/>
      <c r="E282" s="47"/>
      <c r="F282" s="47"/>
      <c r="G282" s="47"/>
      <c r="H282" s="47"/>
      <c r="I282" s="47"/>
      <c r="J282" s="47"/>
      <c r="K282" s="47"/>
      <c r="L282" s="47"/>
      <c r="M282" s="47"/>
      <c r="N282" s="47"/>
    </row>
    <row r="283" spans="1:14" x14ac:dyDescent="0.2">
      <c r="A283" s="47"/>
      <c r="B283" s="47"/>
      <c r="C283" s="47"/>
      <c r="D283" s="47"/>
      <c r="E283" s="47"/>
      <c r="F283" s="47"/>
      <c r="G283" s="47"/>
      <c r="H283" s="47"/>
      <c r="I283" s="47"/>
      <c r="J283" s="47"/>
      <c r="K283" s="47"/>
      <c r="L283" s="47"/>
      <c r="M283" s="47"/>
      <c r="N283" s="47"/>
    </row>
    <row r="284" spans="1:14" x14ac:dyDescent="0.2">
      <c r="A284" s="47"/>
      <c r="B284" s="47"/>
      <c r="C284" s="47"/>
      <c r="D284" s="47"/>
      <c r="E284" s="47"/>
      <c r="F284" s="47"/>
      <c r="G284" s="47"/>
      <c r="H284" s="47"/>
      <c r="I284" s="47"/>
      <c r="J284" s="47"/>
      <c r="K284" s="47"/>
      <c r="L284" s="47"/>
      <c r="M284" s="47"/>
      <c r="N284" s="47"/>
    </row>
    <row r="285" spans="1:14" x14ac:dyDescent="0.2">
      <c r="A285" s="47"/>
      <c r="B285" s="47"/>
      <c r="C285" s="47"/>
      <c r="D285" s="47"/>
      <c r="E285" s="47"/>
      <c r="F285" s="47"/>
      <c r="G285" s="47"/>
      <c r="H285" s="47"/>
      <c r="I285" s="47"/>
      <c r="J285" s="47"/>
      <c r="K285" s="47"/>
      <c r="L285" s="47"/>
      <c r="M285" s="47"/>
      <c r="N285" s="47"/>
    </row>
    <row r="286" spans="1:14" x14ac:dyDescent="0.2">
      <c r="A286" s="47"/>
      <c r="B286" s="47"/>
      <c r="C286" s="47"/>
      <c r="D286" s="47"/>
      <c r="E286" s="47"/>
      <c r="F286" s="47"/>
      <c r="G286" s="47"/>
      <c r="H286" s="47"/>
      <c r="I286" s="47"/>
      <c r="J286" s="47"/>
      <c r="K286" s="47"/>
      <c r="L286" s="47"/>
      <c r="M286" s="47"/>
      <c r="N286" s="47"/>
    </row>
    <row r="287" spans="1:14" x14ac:dyDescent="0.2">
      <c r="A287" s="47"/>
      <c r="B287" s="47"/>
      <c r="C287" s="47"/>
      <c r="D287" s="47"/>
      <c r="E287" s="47"/>
      <c r="F287" s="47"/>
      <c r="G287" s="47"/>
      <c r="H287" s="47"/>
      <c r="I287" s="47"/>
      <c r="J287" s="47"/>
      <c r="K287" s="47"/>
      <c r="L287" s="47"/>
      <c r="M287" s="47"/>
      <c r="N287" s="47"/>
    </row>
    <row r="288" spans="1:14" x14ac:dyDescent="0.2">
      <c r="A288" s="47"/>
      <c r="B288" s="47"/>
      <c r="C288" s="47"/>
      <c r="D288" s="47"/>
      <c r="E288" s="47"/>
      <c r="F288" s="47"/>
      <c r="G288" s="47"/>
      <c r="H288" s="47"/>
      <c r="I288" s="47"/>
      <c r="J288" s="47"/>
      <c r="K288" s="47"/>
      <c r="L288" s="47"/>
      <c r="M288" s="47"/>
      <c r="N288" s="47"/>
    </row>
    <row r="289" spans="1:14" x14ac:dyDescent="0.2">
      <c r="A289" s="47"/>
      <c r="B289" s="47"/>
      <c r="C289" s="47"/>
      <c r="D289" s="47"/>
      <c r="E289" s="47"/>
      <c r="F289" s="47"/>
      <c r="G289" s="47"/>
      <c r="H289" s="47"/>
      <c r="I289" s="47"/>
      <c r="J289" s="47"/>
      <c r="K289" s="47"/>
      <c r="L289" s="47"/>
      <c r="M289" s="47"/>
      <c r="N289" s="47"/>
    </row>
    <row r="290" spans="1:14" x14ac:dyDescent="0.2">
      <c r="A290" s="47"/>
      <c r="B290" s="47"/>
      <c r="C290" s="47"/>
      <c r="D290" s="47"/>
      <c r="E290" s="47"/>
      <c r="F290" s="47"/>
      <c r="G290" s="47"/>
      <c r="H290" s="47"/>
      <c r="I290" s="47"/>
      <c r="J290" s="47"/>
      <c r="K290" s="47"/>
      <c r="L290" s="47"/>
      <c r="M290" s="47"/>
      <c r="N290" s="47"/>
    </row>
    <row r="291" spans="1:14" x14ac:dyDescent="0.2">
      <c r="A291" s="47"/>
      <c r="B291" s="47"/>
      <c r="C291" s="47"/>
      <c r="D291" s="47"/>
      <c r="E291" s="47"/>
      <c r="F291" s="47"/>
      <c r="G291" s="47"/>
      <c r="H291" s="47"/>
      <c r="I291" s="47"/>
      <c r="J291" s="47"/>
      <c r="K291" s="47"/>
      <c r="L291" s="47"/>
      <c r="M291" s="47"/>
      <c r="N291" s="47"/>
    </row>
    <row r="292" spans="1:14" x14ac:dyDescent="0.2">
      <c r="A292" s="47"/>
      <c r="B292" s="47"/>
      <c r="C292" s="47"/>
      <c r="D292" s="47"/>
      <c r="E292" s="47"/>
      <c r="F292" s="47"/>
      <c r="G292" s="47"/>
      <c r="H292" s="47"/>
      <c r="I292" s="47"/>
      <c r="J292" s="47"/>
      <c r="K292" s="47"/>
      <c r="L292" s="47"/>
      <c r="M292" s="47"/>
      <c r="N292" s="47"/>
    </row>
    <row r="293" spans="1:14" x14ac:dyDescent="0.2">
      <c r="A293" s="47"/>
      <c r="B293" s="47"/>
      <c r="C293" s="47"/>
      <c r="D293" s="47"/>
      <c r="E293" s="47"/>
      <c r="F293" s="47"/>
      <c r="G293" s="47"/>
      <c r="H293" s="47"/>
      <c r="I293" s="47"/>
      <c r="J293" s="47"/>
      <c r="K293" s="47"/>
      <c r="L293" s="47"/>
      <c r="M293" s="47"/>
      <c r="N293" s="47"/>
    </row>
    <row r="294" spans="1:14" x14ac:dyDescent="0.2">
      <c r="A294" s="47"/>
      <c r="B294" s="47"/>
      <c r="C294" s="47"/>
      <c r="D294" s="47"/>
      <c r="E294" s="47"/>
      <c r="F294" s="47"/>
      <c r="G294" s="47"/>
      <c r="H294" s="47"/>
      <c r="I294" s="47"/>
      <c r="J294" s="47"/>
      <c r="K294" s="47"/>
      <c r="L294" s="47"/>
      <c r="M294" s="47"/>
      <c r="N294" s="47"/>
    </row>
    <row r="295" spans="1:14" x14ac:dyDescent="0.2">
      <c r="A295" s="47"/>
      <c r="B295" s="47"/>
      <c r="C295" s="47"/>
      <c r="D295" s="47"/>
      <c r="E295" s="47"/>
      <c r="F295" s="47"/>
      <c r="G295" s="47"/>
      <c r="H295" s="47"/>
      <c r="I295" s="47"/>
      <c r="J295" s="47"/>
      <c r="K295" s="47"/>
      <c r="L295" s="47"/>
      <c r="M295" s="47"/>
      <c r="N295" s="47"/>
    </row>
    <row r="296" spans="1:14" x14ac:dyDescent="0.2">
      <c r="A296" s="47"/>
      <c r="B296" s="47"/>
      <c r="C296" s="47"/>
      <c r="D296" s="47"/>
      <c r="E296" s="47"/>
      <c r="F296" s="47"/>
      <c r="G296" s="47"/>
      <c r="H296" s="47"/>
      <c r="I296" s="47"/>
      <c r="J296" s="47"/>
      <c r="K296" s="47"/>
      <c r="L296" s="47"/>
      <c r="M296" s="47"/>
      <c r="N296" s="47"/>
    </row>
    <row r="297" spans="1:14" x14ac:dyDescent="0.2">
      <c r="A297" s="47"/>
      <c r="B297" s="47"/>
      <c r="C297" s="47"/>
      <c r="D297" s="47"/>
      <c r="E297" s="47"/>
      <c r="F297" s="47"/>
      <c r="G297" s="47"/>
      <c r="H297" s="47"/>
      <c r="I297" s="47"/>
      <c r="J297" s="47"/>
      <c r="K297" s="47"/>
      <c r="L297" s="47"/>
      <c r="M297" s="47"/>
      <c r="N297" s="47"/>
    </row>
    <row r="298" spans="1:14" x14ac:dyDescent="0.2">
      <c r="A298" s="47"/>
      <c r="B298" s="47"/>
      <c r="C298" s="47"/>
      <c r="D298" s="47"/>
      <c r="E298" s="47"/>
      <c r="F298" s="47"/>
      <c r="G298" s="47"/>
      <c r="H298" s="47"/>
      <c r="I298" s="47"/>
      <c r="J298" s="47"/>
      <c r="K298" s="47"/>
      <c r="L298" s="47"/>
      <c r="M298" s="47"/>
      <c r="N298" s="47"/>
    </row>
    <row r="299" spans="1:14" x14ac:dyDescent="0.2">
      <c r="A299" s="47"/>
      <c r="B299" s="47"/>
      <c r="C299" s="47"/>
      <c r="D299" s="47"/>
      <c r="E299" s="47"/>
      <c r="F299" s="47"/>
      <c r="G299" s="47"/>
      <c r="H299" s="47"/>
      <c r="I299" s="47"/>
      <c r="J299" s="47"/>
      <c r="K299" s="47"/>
      <c r="L299" s="47"/>
      <c r="M299" s="47"/>
      <c r="N299" s="47"/>
    </row>
    <row r="300" spans="1:14" x14ac:dyDescent="0.2">
      <c r="A300" s="47"/>
      <c r="B300" s="47"/>
      <c r="C300" s="47"/>
      <c r="D300" s="47"/>
      <c r="E300" s="47"/>
      <c r="F300" s="47"/>
      <c r="G300" s="47"/>
      <c r="H300" s="47"/>
      <c r="I300" s="47"/>
      <c r="J300" s="47"/>
      <c r="K300" s="47"/>
      <c r="L300" s="47"/>
      <c r="M300" s="47"/>
      <c r="N300" s="47"/>
    </row>
    <row r="301" spans="1:14" x14ac:dyDescent="0.2">
      <c r="A301" s="47"/>
      <c r="B301" s="47"/>
      <c r="C301" s="47"/>
      <c r="D301" s="47"/>
      <c r="E301" s="47"/>
      <c r="F301" s="47"/>
      <c r="G301" s="47"/>
      <c r="H301" s="47"/>
      <c r="I301" s="47"/>
      <c r="J301" s="47"/>
      <c r="K301" s="47"/>
      <c r="L301" s="47"/>
      <c r="M301" s="47"/>
      <c r="N301" s="47"/>
    </row>
    <row r="302" spans="1:14" x14ac:dyDescent="0.2">
      <c r="A302" s="47"/>
      <c r="B302" s="47"/>
      <c r="C302" s="47"/>
      <c r="D302" s="47"/>
      <c r="E302" s="47"/>
      <c r="F302" s="47"/>
      <c r="G302" s="47"/>
      <c r="H302" s="47"/>
      <c r="I302" s="47"/>
      <c r="J302" s="47"/>
      <c r="K302" s="47"/>
      <c r="L302" s="47"/>
      <c r="M302" s="47"/>
      <c r="N302" s="47"/>
    </row>
    <row r="303" spans="1:14" x14ac:dyDescent="0.2">
      <c r="A303" s="47"/>
      <c r="B303" s="47"/>
      <c r="C303" s="47"/>
      <c r="D303" s="47"/>
      <c r="E303" s="47"/>
      <c r="F303" s="47"/>
      <c r="G303" s="47"/>
      <c r="H303" s="47"/>
      <c r="I303" s="47"/>
      <c r="J303" s="47"/>
      <c r="K303" s="47"/>
      <c r="L303" s="47"/>
      <c r="M303" s="47"/>
      <c r="N303" s="47"/>
    </row>
    <row r="304" spans="1:14" x14ac:dyDescent="0.2">
      <c r="A304" s="47"/>
      <c r="B304" s="47"/>
      <c r="C304" s="47"/>
      <c r="D304" s="47"/>
      <c r="E304" s="47"/>
      <c r="F304" s="47"/>
      <c r="G304" s="47"/>
      <c r="H304" s="47"/>
      <c r="I304" s="47"/>
      <c r="J304" s="47"/>
      <c r="K304" s="47"/>
      <c r="L304" s="47"/>
      <c r="M304" s="47"/>
      <c r="N304" s="47"/>
    </row>
    <row r="305" spans="1:14" x14ac:dyDescent="0.2">
      <c r="A305" s="47"/>
      <c r="B305" s="47"/>
      <c r="C305" s="47"/>
      <c r="D305" s="47"/>
      <c r="E305" s="47"/>
      <c r="F305" s="47"/>
      <c r="G305" s="47"/>
      <c r="H305" s="47"/>
      <c r="I305" s="47"/>
      <c r="J305" s="47"/>
      <c r="K305" s="47"/>
      <c r="L305" s="47"/>
      <c r="M305" s="47"/>
      <c r="N305" s="47"/>
    </row>
    <row r="306" spans="1:14" x14ac:dyDescent="0.2">
      <c r="A306" s="47"/>
      <c r="B306" s="47"/>
      <c r="C306" s="47"/>
      <c r="D306" s="47"/>
      <c r="E306" s="47"/>
      <c r="F306" s="47"/>
      <c r="G306" s="47"/>
      <c r="H306" s="47"/>
      <c r="I306" s="47"/>
      <c r="J306" s="47"/>
      <c r="K306" s="47"/>
      <c r="L306" s="47"/>
      <c r="M306" s="47"/>
      <c r="N306" s="47"/>
    </row>
    <row r="307" spans="1:14" x14ac:dyDescent="0.2">
      <c r="A307" s="47"/>
      <c r="B307" s="47"/>
      <c r="C307" s="47"/>
      <c r="D307" s="47"/>
      <c r="E307" s="47"/>
      <c r="F307" s="47"/>
      <c r="G307" s="47"/>
      <c r="H307" s="47"/>
      <c r="I307" s="47"/>
      <c r="J307" s="47"/>
      <c r="K307" s="47"/>
      <c r="L307" s="47"/>
      <c r="M307" s="47"/>
      <c r="N307" s="47"/>
    </row>
    <row r="308" spans="1:14" x14ac:dyDescent="0.2">
      <c r="A308" s="47"/>
      <c r="B308" s="47"/>
      <c r="C308" s="47"/>
      <c r="D308" s="47"/>
      <c r="E308" s="47"/>
      <c r="F308" s="47"/>
      <c r="G308" s="47"/>
      <c r="H308" s="47"/>
      <c r="I308" s="47"/>
      <c r="J308" s="47"/>
      <c r="K308" s="47"/>
      <c r="L308" s="47"/>
      <c r="M308" s="47"/>
      <c r="N308" s="47"/>
    </row>
    <row r="309" spans="1:14" x14ac:dyDescent="0.2">
      <c r="A309" s="47"/>
      <c r="B309" s="47"/>
      <c r="C309" s="47"/>
      <c r="D309" s="47"/>
      <c r="E309" s="47"/>
      <c r="F309" s="47"/>
      <c r="G309" s="47"/>
      <c r="H309" s="47"/>
      <c r="I309" s="47"/>
      <c r="J309" s="47"/>
      <c r="K309" s="47"/>
      <c r="L309" s="47"/>
      <c r="M309" s="47"/>
      <c r="N309" s="47"/>
    </row>
    <row r="310" spans="1:14" x14ac:dyDescent="0.2">
      <c r="A310" s="47"/>
      <c r="B310" s="47"/>
      <c r="C310" s="47"/>
      <c r="D310" s="47"/>
      <c r="E310" s="47"/>
      <c r="F310" s="47"/>
      <c r="G310" s="47"/>
      <c r="H310" s="47"/>
      <c r="I310" s="47"/>
      <c r="J310" s="47"/>
      <c r="K310" s="47"/>
      <c r="L310" s="47"/>
      <c r="M310" s="47"/>
      <c r="N310" s="47"/>
    </row>
  </sheetData>
  <mergeCells count="42">
    <mergeCell ref="G44:H44"/>
    <mergeCell ref="G46:H46"/>
    <mergeCell ref="F37:K37"/>
    <mergeCell ref="L37:N38"/>
    <mergeCell ref="F38:G39"/>
    <mergeCell ref="H38:I39"/>
    <mergeCell ref="J38:K39"/>
    <mergeCell ref="L39:L40"/>
    <mergeCell ref="M39:N39"/>
    <mergeCell ref="G28:H28"/>
    <mergeCell ref="G30:H30"/>
    <mergeCell ref="A32:C32"/>
    <mergeCell ref="A36:C36"/>
    <mergeCell ref="A37:A40"/>
    <mergeCell ref="B37:B40"/>
    <mergeCell ref="C37:C40"/>
    <mergeCell ref="D37:D40"/>
    <mergeCell ref="E37:E40"/>
    <mergeCell ref="L19:N20"/>
    <mergeCell ref="F20:G21"/>
    <mergeCell ref="H20:I21"/>
    <mergeCell ref="J20:K21"/>
    <mergeCell ref="L21:L22"/>
    <mergeCell ref="M21:N21"/>
    <mergeCell ref="F19:K19"/>
    <mergeCell ref="A19:A22"/>
    <mergeCell ref="B19:B22"/>
    <mergeCell ref="C19:C22"/>
    <mergeCell ref="D19:D22"/>
    <mergeCell ref="E19:E22"/>
    <mergeCell ref="A18:C18"/>
    <mergeCell ref="A2:N2"/>
    <mergeCell ref="A3:N3"/>
    <mergeCell ref="A4:N4"/>
    <mergeCell ref="A6:C6"/>
    <mergeCell ref="A7:E7"/>
    <mergeCell ref="A8:E8"/>
    <mergeCell ref="A9:E9"/>
    <mergeCell ref="A11:E11"/>
    <mergeCell ref="A12:E12"/>
    <mergeCell ref="A13:E13"/>
    <mergeCell ref="A14:C14"/>
  </mergeCells>
  <pageMargins left="1.2598425196850394" right="0.70866141732283472" top="0.74803149606299213" bottom="0.74803149606299213" header="0.31496062992125984" footer="0.31496062992125984"/>
  <pageSetup paperSize="9" scale="66" orientation="landscape" r:id="rId1"/>
  <rowBreaks count="1" manualBreakCount="1">
    <brk id="3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4504-3289-4BE0-9182-CEDD94093716}">
  <sheetPr codeName="Hoja10">
    <tabColor theme="8" tint="0.79998168889431442"/>
    <pageSetUpPr fitToPage="1"/>
  </sheetPr>
  <dimension ref="A2:R119"/>
  <sheetViews>
    <sheetView zoomScaleNormal="100" zoomScalePageLayoutView="51" workbookViewId="0">
      <selection activeCell="A6" sqref="A6:XFD6"/>
    </sheetView>
  </sheetViews>
  <sheetFormatPr baseColWidth="10" defaultRowHeight="12.75" x14ac:dyDescent="0.2"/>
  <cols>
    <col min="1" max="2" width="8.7109375" style="50" customWidth="1"/>
    <col min="3" max="3" width="30.42578125" style="50" customWidth="1"/>
    <col min="4" max="4" width="24.140625" style="50" customWidth="1"/>
    <col min="5" max="5" width="35.42578125" style="50" customWidth="1"/>
    <col min="6" max="6" width="7.42578125" style="50" customWidth="1"/>
    <col min="7" max="7" width="11.140625" style="50" customWidth="1"/>
    <col min="8" max="8" width="8.5703125" style="50" customWidth="1"/>
    <col min="9" max="9" width="11.42578125" style="50"/>
    <col min="10" max="10" width="9.7109375" style="50" customWidth="1"/>
    <col min="11" max="11" width="11.42578125" style="50"/>
    <col min="12" max="12" width="7.5703125" style="50" customWidth="1"/>
    <col min="13" max="13" width="7" style="50" customWidth="1"/>
    <col min="14" max="14" width="9.5703125" style="50" customWidth="1"/>
    <col min="15" max="16384" width="11.42578125" style="50"/>
  </cols>
  <sheetData>
    <row r="2" spans="1:18" ht="16.5" customHeight="1" x14ac:dyDescent="0.2">
      <c r="A2" s="483" t="s">
        <v>0</v>
      </c>
      <c r="B2" s="484"/>
      <c r="C2" s="484"/>
      <c r="D2" s="484"/>
      <c r="E2" s="484"/>
      <c r="F2" s="484"/>
      <c r="G2" s="484"/>
      <c r="H2" s="484"/>
      <c r="I2" s="484"/>
      <c r="J2" s="484"/>
      <c r="K2" s="484"/>
      <c r="L2" s="484"/>
      <c r="M2" s="484"/>
      <c r="N2" s="484"/>
    </row>
    <row r="3" spans="1:18" ht="16.5" customHeight="1" x14ac:dyDescent="0.2">
      <c r="A3" s="483" t="s">
        <v>69</v>
      </c>
      <c r="B3" s="484"/>
      <c r="C3" s="484"/>
      <c r="D3" s="484"/>
      <c r="E3" s="484"/>
      <c r="F3" s="484"/>
      <c r="G3" s="484"/>
      <c r="H3" s="484"/>
      <c r="I3" s="484"/>
      <c r="J3" s="484"/>
      <c r="K3" s="484"/>
      <c r="L3" s="484"/>
      <c r="M3" s="484"/>
      <c r="N3" s="484"/>
    </row>
    <row r="4" spans="1:18" ht="16.5" customHeight="1" x14ac:dyDescent="0.2">
      <c r="A4" s="483" t="s">
        <v>2</v>
      </c>
      <c r="B4" s="484"/>
      <c r="C4" s="484"/>
      <c r="D4" s="484"/>
      <c r="E4" s="484"/>
      <c r="F4" s="484"/>
      <c r="G4" s="484"/>
      <c r="H4" s="484"/>
      <c r="I4" s="484"/>
      <c r="J4" s="484"/>
      <c r="K4" s="484"/>
      <c r="L4" s="484"/>
      <c r="M4" s="484"/>
      <c r="N4" s="484"/>
    </row>
    <row r="5" spans="1:18" ht="16.5" customHeight="1" x14ac:dyDescent="0.2">
      <c r="A5" s="72"/>
      <c r="B5" s="122"/>
      <c r="C5" s="122"/>
      <c r="D5" s="122"/>
      <c r="E5" s="122"/>
      <c r="F5" s="122"/>
      <c r="G5" s="122"/>
      <c r="H5" s="122"/>
      <c r="I5" s="122"/>
      <c r="J5" s="122"/>
      <c r="K5" s="122"/>
      <c r="L5" s="122"/>
      <c r="M5" s="122"/>
      <c r="N5" s="122"/>
    </row>
    <row r="6" spans="1:18" x14ac:dyDescent="0.2">
      <c r="A6" s="485" t="s">
        <v>3</v>
      </c>
      <c r="B6" s="485"/>
      <c r="C6" s="485"/>
      <c r="D6" s="89"/>
      <c r="E6" s="89"/>
      <c r="F6" s="89"/>
      <c r="G6" s="74"/>
      <c r="H6" s="74"/>
      <c r="I6" s="74"/>
      <c r="J6" s="74"/>
      <c r="K6" s="74"/>
      <c r="L6" s="74"/>
      <c r="M6" s="74"/>
      <c r="N6" s="74"/>
      <c r="O6" s="49"/>
      <c r="P6" s="49"/>
      <c r="Q6" s="49"/>
      <c r="R6" s="49"/>
    </row>
    <row r="7" spans="1:18" x14ac:dyDescent="0.2">
      <c r="A7" s="486" t="s">
        <v>224</v>
      </c>
      <c r="B7" s="487"/>
      <c r="C7" s="487"/>
      <c r="D7" s="487"/>
      <c r="E7" s="487"/>
      <c r="F7" s="102"/>
      <c r="G7" s="103"/>
      <c r="H7" s="103"/>
      <c r="I7" s="104"/>
      <c r="J7" s="88"/>
      <c r="K7" s="88"/>
      <c r="L7" s="88"/>
      <c r="M7" s="88"/>
      <c r="N7" s="88"/>
      <c r="O7" s="49"/>
      <c r="P7" s="49"/>
      <c r="Q7" s="49"/>
      <c r="R7" s="49"/>
    </row>
    <row r="8" spans="1:18" x14ac:dyDescent="0.2">
      <c r="A8" s="490" t="s">
        <v>225</v>
      </c>
      <c r="B8" s="485"/>
      <c r="C8" s="485"/>
      <c r="D8" s="485"/>
      <c r="E8" s="485"/>
      <c r="F8" s="100"/>
      <c r="G8" s="88"/>
      <c r="H8" s="88"/>
      <c r="I8" s="99"/>
      <c r="J8" s="88"/>
      <c r="K8" s="88"/>
      <c r="L8" s="88"/>
      <c r="M8" s="88"/>
      <c r="N8" s="88"/>
      <c r="O8" s="49"/>
      <c r="P8" s="49"/>
      <c r="Q8" s="49"/>
      <c r="R8" s="49"/>
    </row>
    <row r="9" spans="1:18" x14ac:dyDescent="0.2">
      <c r="A9" s="490" t="s">
        <v>226</v>
      </c>
      <c r="B9" s="485"/>
      <c r="C9" s="485"/>
      <c r="D9" s="485"/>
      <c r="E9" s="485"/>
      <c r="F9" s="100"/>
      <c r="G9" s="88"/>
      <c r="H9" s="88"/>
      <c r="I9" s="99"/>
      <c r="J9" s="88"/>
      <c r="K9" s="88"/>
      <c r="L9" s="88"/>
      <c r="M9" s="88"/>
      <c r="N9" s="88"/>
      <c r="O9" s="49"/>
      <c r="P9" s="49"/>
      <c r="Q9" s="49"/>
      <c r="R9" s="49"/>
    </row>
    <row r="10" spans="1:18" x14ac:dyDescent="0.2">
      <c r="A10" s="68"/>
      <c r="B10" s="89"/>
      <c r="C10" s="89"/>
      <c r="D10" s="89"/>
      <c r="E10" s="560" t="s">
        <v>227</v>
      </c>
      <c r="F10" s="560"/>
      <c r="G10" s="88"/>
      <c r="H10" s="88"/>
      <c r="I10" s="99"/>
      <c r="J10" s="88"/>
      <c r="K10" s="88"/>
      <c r="L10" s="88"/>
      <c r="M10" s="88"/>
      <c r="N10" s="88"/>
      <c r="O10" s="49"/>
      <c r="P10" s="49"/>
      <c r="Q10" s="49"/>
      <c r="R10" s="49"/>
    </row>
    <row r="11" spans="1:18" x14ac:dyDescent="0.2">
      <c r="A11" s="68"/>
      <c r="B11" s="89"/>
      <c r="C11" s="89"/>
      <c r="D11" s="89"/>
      <c r="E11" s="100" t="s">
        <v>228</v>
      </c>
      <c r="F11" s="100"/>
      <c r="G11" s="88"/>
      <c r="H11" s="88"/>
      <c r="I11" s="99"/>
      <c r="J11" s="88"/>
      <c r="K11" s="88"/>
      <c r="L11" s="88"/>
      <c r="M11" s="88"/>
      <c r="N11" s="88"/>
      <c r="O11" s="49"/>
      <c r="P11" s="49"/>
      <c r="Q11" s="49"/>
      <c r="R11" s="49"/>
    </row>
    <row r="12" spans="1:18" x14ac:dyDescent="0.2">
      <c r="A12" s="68"/>
      <c r="B12" s="89"/>
      <c r="C12" s="89"/>
      <c r="D12" s="89"/>
      <c r="E12" s="100" t="s">
        <v>229</v>
      </c>
      <c r="F12" s="100"/>
      <c r="G12" s="88"/>
      <c r="H12" s="88"/>
      <c r="I12" s="99"/>
      <c r="J12" s="88"/>
      <c r="K12" s="88"/>
      <c r="L12" s="88"/>
      <c r="M12" s="88"/>
      <c r="N12" s="88"/>
      <c r="O12" s="49"/>
      <c r="P12" s="49"/>
      <c r="Q12" s="49"/>
      <c r="R12" s="49"/>
    </row>
    <row r="13" spans="1:18" ht="12.75" customHeight="1" x14ac:dyDescent="0.2">
      <c r="A13" s="490" t="s">
        <v>230</v>
      </c>
      <c r="B13" s="485"/>
      <c r="C13" s="485"/>
      <c r="D13" s="485"/>
      <c r="E13" s="485"/>
      <c r="F13" s="100"/>
      <c r="G13" s="88"/>
      <c r="H13" s="88"/>
      <c r="I13" s="99"/>
      <c r="J13" s="88"/>
      <c r="K13" s="88"/>
      <c r="L13" s="88"/>
      <c r="M13" s="88"/>
      <c r="N13" s="88"/>
      <c r="O13" s="49"/>
      <c r="P13" s="49"/>
      <c r="Q13" s="49"/>
      <c r="R13" s="49"/>
    </row>
    <row r="14" spans="1:18" ht="12.75" customHeight="1" x14ac:dyDescent="0.2">
      <c r="A14" s="490" t="s">
        <v>231</v>
      </c>
      <c r="B14" s="485"/>
      <c r="C14" s="485"/>
      <c r="D14" s="485"/>
      <c r="E14" s="485"/>
      <c r="F14" s="100"/>
      <c r="G14" s="88"/>
      <c r="H14" s="88"/>
      <c r="I14" s="99"/>
      <c r="J14" s="88"/>
      <c r="K14" s="88"/>
      <c r="L14" s="88"/>
      <c r="M14" s="88"/>
      <c r="N14" s="88"/>
      <c r="O14" s="49"/>
      <c r="P14" s="49"/>
      <c r="Q14" s="49"/>
      <c r="R14" s="49"/>
    </row>
    <row r="15" spans="1:18" ht="12.75" customHeight="1" x14ac:dyDescent="0.2">
      <c r="A15" s="479" t="s">
        <v>232</v>
      </c>
      <c r="B15" s="480"/>
      <c r="C15" s="480"/>
      <c r="D15" s="480"/>
      <c r="E15" s="480"/>
      <c r="F15" s="7"/>
      <c r="G15" s="8"/>
      <c r="H15" s="8"/>
      <c r="I15" s="9"/>
      <c r="J15" s="88"/>
      <c r="K15" s="88"/>
      <c r="L15" s="88"/>
      <c r="M15" s="88"/>
      <c r="N15" s="88"/>
      <c r="O15" s="49"/>
      <c r="P15" s="49"/>
      <c r="Q15" s="49"/>
      <c r="R15" s="49"/>
    </row>
    <row r="16" spans="1:18" x14ac:dyDescent="0.2">
      <c r="A16" s="469" t="s">
        <v>4</v>
      </c>
      <c r="B16" s="469"/>
      <c r="C16" s="469"/>
      <c r="D16" s="82"/>
      <c r="E16" s="63"/>
      <c r="F16" s="63"/>
      <c r="G16" s="63"/>
      <c r="H16" s="63"/>
      <c r="I16" s="63"/>
      <c r="J16" s="63"/>
      <c r="K16" s="63"/>
      <c r="L16" s="63"/>
      <c r="M16" s="63"/>
      <c r="N16" s="63"/>
      <c r="O16" s="49"/>
      <c r="P16" s="49"/>
      <c r="Q16" s="49"/>
      <c r="R16" s="49"/>
    </row>
    <row r="17" spans="1:18" x14ac:dyDescent="0.2">
      <c r="A17" s="53" t="s">
        <v>233</v>
      </c>
      <c r="B17" s="51"/>
      <c r="C17" s="98"/>
      <c r="D17" s="98"/>
      <c r="E17" s="98"/>
      <c r="F17" s="98"/>
      <c r="G17" s="98"/>
      <c r="H17" s="98"/>
      <c r="I17" s="97"/>
      <c r="J17" s="84"/>
      <c r="K17" s="84"/>
      <c r="L17" s="84"/>
      <c r="M17" s="84"/>
      <c r="N17" s="84"/>
      <c r="O17" s="49"/>
      <c r="P17" s="49"/>
      <c r="Q17" s="49"/>
      <c r="R17" s="49"/>
    </row>
    <row r="18" spans="1:18" x14ac:dyDescent="0.2">
      <c r="A18" s="54" t="s">
        <v>126</v>
      </c>
      <c r="B18" s="84" t="s">
        <v>698</v>
      </c>
      <c r="C18" s="96"/>
      <c r="D18" s="96"/>
      <c r="E18" s="84"/>
      <c r="F18" s="84"/>
      <c r="G18" s="84"/>
      <c r="H18" s="84"/>
      <c r="I18" s="95"/>
      <c r="J18" s="84"/>
      <c r="K18" s="84"/>
      <c r="L18" s="84"/>
      <c r="M18" s="84"/>
      <c r="N18" s="84"/>
      <c r="O18" s="49"/>
      <c r="P18" s="49"/>
      <c r="Q18" s="49"/>
      <c r="R18" s="49"/>
    </row>
    <row r="19" spans="1:18" x14ac:dyDescent="0.2">
      <c r="A19" s="55" t="s">
        <v>234</v>
      </c>
      <c r="B19" s="52"/>
      <c r="C19" s="52"/>
      <c r="D19" s="52"/>
      <c r="E19" s="94"/>
      <c r="F19" s="94"/>
      <c r="G19" s="94"/>
      <c r="H19" s="94"/>
      <c r="I19" s="93"/>
      <c r="J19" s="84"/>
      <c r="K19" s="84"/>
      <c r="L19" s="84"/>
      <c r="M19" s="84"/>
      <c r="N19" s="84"/>
      <c r="O19" s="49"/>
      <c r="P19" s="49"/>
      <c r="Q19" s="49"/>
      <c r="R19" s="49"/>
    </row>
    <row r="20" spans="1:18" x14ac:dyDescent="0.2">
      <c r="A20" s="469" t="s">
        <v>5</v>
      </c>
      <c r="B20" s="469"/>
      <c r="C20" s="469"/>
      <c r="D20" s="82"/>
      <c r="E20" s="63"/>
      <c r="F20" s="63"/>
      <c r="G20" s="63"/>
      <c r="H20" s="63"/>
      <c r="I20" s="63"/>
      <c r="J20" s="63"/>
      <c r="K20" s="63"/>
      <c r="L20" s="63"/>
      <c r="M20" s="63"/>
      <c r="N20" s="63"/>
      <c r="O20" s="49"/>
      <c r="P20" s="49"/>
      <c r="Q20" s="49"/>
      <c r="R20" s="49"/>
    </row>
    <row r="21" spans="1:18" x14ac:dyDescent="0.2">
      <c r="A21" s="465" t="s">
        <v>6</v>
      </c>
      <c r="B21" s="465" t="s">
        <v>7</v>
      </c>
      <c r="C21" s="465" t="s">
        <v>8</v>
      </c>
      <c r="D21" s="465" t="s">
        <v>9</v>
      </c>
      <c r="E21" s="522" t="s">
        <v>10</v>
      </c>
      <c r="F21" s="451" t="s">
        <v>11</v>
      </c>
      <c r="G21" s="451"/>
      <c r="H21" s="451"/>
      <c r="I21" s="451"/>
      <c r="J21" s="451"/>
      <c r="K21" s="452"/>
      <c r="L21" s="453" t="s">
        <v>12</v>
      </c>
      <c r="M21" s="454"/>
      <c r="N21" s="455"/>
      <c r="O21" s="49"/>
      <c r="P21" s="49"/>
      <c r="Q21" s="49"/>
      <c r="R21" s="49"/>
    </row>
    <row r="22" spans="1:18" x14ac:dyDescent="0.2">
      <c r="A22" s="466"/>
      <c r="B22" s="466"/>
      <c r="C22" s="466"/>
      <c r="D22" s="466"/>
      <c r="E22" s="522"/>
      <c r="F22" s="459" t="s">
        <v>13</v>
      </c>
      <c r="G22" s="460"/>
      <c r="H22" s="459" t="s">
        <v>14</v>
      </c>
      <c r="I22" s="460"/>
      <c r="J22" s="459" t="s">
        <v>15</v>
      </c>
      <c r="K22" s="463"/>
      <c r="L22" s="456"/>
      <c r="M22" s="457"/>
      <c r="N22" s="458"/>
      <c r="O22" s="49"/>
      <c r="P22" s="49"/>
      <c r="Q22" s="49"/>
      <c r="R22" s="49"/>
    </row>
    <row r="23" spans="1:18" x14ac:dyDescent="0.2">
      <c r="A23" s="466"/>
      <c r="B23" s="466"/>
      <c r="C23" s="466"/>
      <c r="D23" s="466"/>
      <c r="E23" s="522"/>
      <c r="F23" s="461"/>
      <c r="G23" s="462"/>
      <c r="H23" s="461"/>
      <c r="I23" s="462"/>
      <c r="J23" s="461"/>
      <c r="K23" s="464"/>
      <c r="L23" s="451" t="s">
        <v>16</v>
      </c>
      <c r="M23" s="451" t="s">
        <v>17</v>
      </c>
      <c r="N23" s="451"/>
      <c r="O23" s="49"/>
      <c r="P23" s="49"/>
      <c r="Q23" s="49"/>
      <c r="R23" s="49"/>
    </row>
    <row r="24" spans="1:18" ht="33.75" x14ac:dyDescent="0.2">
      <c r="A24" s="467"/>
      <c r="B24" s="467"/>
      <c r="C24" s="467"/>
      <c r="D24" s="467"/>
      <c r="E24" s="522"/>
      <c r="F24" s="67" t="s">
        <v>18</v>
      </c>
      <c r="G24" s="69" t="s">
        <v>19</v>
      </c>
      <c r="H24" s="67" t="s">
        <v>18</v>
      </c>
      <c r="I24" s="69" t="s">
        <v>19</v>
      </c>
      <c r="J24" s="67" t="s">
        <v>18</v>
      </c>
      <c r="K24" s="81" t="s">
        <v>19</v>
      </c>
      <c r="L24" s="451"/>
      <c r="M24" s="67" t="s">
        <v>20</v>
      </c>
      <c r="N24" s="67" t="s">
        <v>15</v>
      </c>
      <c r="O24" s="49"/>
      <c r="P24" s="49"/>
      <c r="Q24" s="49"/>
      <c r="R24" s="49"/>
    </row>
    <row r="25" spans="1:18" ht="56.25" x14ac:dyDescent="0.2">
      <c r="A25" s="70" t="s">
        <v>44</v>
      </c>
      <c r="B25" s="70" t="s">
        <v>40</v>
      </c>
      <c r="C25" s="91" t="s">
        <v>235</v>
      </c>
      <c r="D25" s="91" t="s">
        <v>650</v>
      </c>
      <c r="E25" s="124" t="s">
        <v>236</v>
      </c>
      <c r="F25" s="70" t="s">
        <v>200</v>
      </c>
      <c r="G25" s="65">
        <v>41</v>
      </c>
      <c r="H25" s="64" t="s">
        <v>237</v>
      </c>
      <c r="I25" s="65">
        <v>269</v>
      </c>
      <c r="J25" s="70" t="s">
        <v>25</v>
      </c>
      <c r="K25" s="66">
        <v>0</v>
      </c>
      <c r="L25" s="65">
        <v>269</v>
      </c>
      <c r="M25" s="66">
        <v>0</v>
      </c>
      <c r="N25" s="66">
        <v>0</v>
      </c>
      <c r="O25" s="49"/>
      <c r="P25" s="49"/>
      <c r="Q25" s="49"/>
      <c r="R25" s="49"/>
    </row>
    <row r="26" spans="1:18" ht="33.75" x14ac:dyDescent="0.2">
      <c r="A26" s="70" t="s">
        <v>25</v>
      </c>
      <c r="B26" s="70" t="s">
        <v>47</v>
      </c>
      <c r="C26" s="64" t="s">
        <v>25</v>
      </c>
      <c r="D26" s="91" t="s">
        <v>238</v>
      </c>
      <c r="E26" s="124" t="s">
        <v>239</v>
      </c>
      <c r="F26" s="70" t="s">
        <v>25</v>
      </c>
      <c r="G26" s="65">
        <v>0</v>
      </c>
      <c r="H26" s="64" t="s">
        <v>240</v>
      </c>
      <c r="I26" s="65">
        <v>13</v>
      </c>
      <c r="J26" s="189" t="s">
        <v>25</v>
      </c>
      <c r="K26" s="66">
        <v>0</v>
      </c>
      <c r="L26" s="65">
        <v>13</v>
      </c>
      <c r="M26" s="66">
        <v>0</v>
      </c>
      <c r="N26" s="66">
        <v>0</v>
      </c>
      <c r="O26" s="49"/>
      <c r="P26" s="49"/>
      <c r="Q26" s="49"/>
      <c r="R26" s="49"/>
    </row>
    <row r="27" spans="1:18" ht="22.5" x14ac:dyDescent="0.2">
      <c r="A27" s="70" t="s">
        <v>241</v>
      </c>
      <c r="B27" s="70" t="s">
        <v>25</v>
      </c>
      <c r="C27" s="91" t="s">
        <v>242</v>
      </c>
      <c r="D27" s="64" t="s">
        <v>25</v>
      </c>
      <c r="E27" s="124" t="s">
        <v>243</v>
      </c>
      <c r="F27" s="70" t="s">
        <v>25</v>
      </c>
      <c r="G27" s="65">
        <v>0</v>
      </c>
      <c r="H27" s="64" t="s">
        <v>244</v>
      </c>
      <c r="I27" s="65">
        <v>104</v>
      </c>
      <c r="J27" s="70" t="s">
        <v>25</v>
      </c>
      <c r="K27" s="66">
        <v>0</v>
      </c>
      <c r="L27" s="65">
        <v>104</v>
      </c>
      <c r="M27" s="66">
        <v>0</v>
      </c>
      <c r="N27" s="66">
        <v>0</v>
      </c>
      <c r="O27" s="49"/>
      <c r="P27" s="49"/>
      <c r="Q27" s="49"/>
      <c r="R27" s="49"/>
    </row>
    <row r="28" spans="1:18" ht="22.5" x14ac:dyDescent="0.2">
      <c r="A28" s="60" t="s">
        <v>245</v>
      </c>
      <c r="B28" s="70" t="s">
        <v>25</v>
      </c>
      <c r="C28" s="91" t="s">
        <v>26</v>
      </c>
      <c r="D28" s="70" t="s">
        <v>25</v>
      </c>
      <c r="E28" s="124" t="s">
        <v>246</v>
      </c>
      <c r="F28" s="70" t="s">
        <v>25</v>
      </c>
      <c r="G28" s="66">
        <v>0</v>
      </c>
      <c r="H28" s="64" t="s">
        <v>247</v>
      </c>
      <c r="I28" s="66">
        <v>49</v>
      </c>
      <c r="J28" s="70" t="s">
        <v>25</v>
      </c>
      <c r="K28" s="66">
        <v>0</v>
      </c>
      <c r="L28" s="66">
        <v>49</v>
      </c>
      <c r="M28" s="66">
        <v>0</v>
      </c>
      <c r="N28" s="66">
        <v>0</v>
      </c>
      <c r="O28" s="49"/>
      <c r="P28" s="49"/>
      <c r="Q28" s="49"/>
      <c r="R28" s="49"/>
    </row>
    <row r="29" spans="1:18" x14ac:dyDescent="0.2">
      <c r="A29" s="74"/>
      <c r="B29" s="74"/>
      <c r="C29" s="59"/>
      <c r="D29" s="59"/>
      <c r="E29" s="73" t="s">
        <v>34</v>
      </c>
      <c r="F29" s="63"/>
      <c r="G29" s="77">
        <f>SUM(G25:G28)</f>
        <v>41</v>
      </c>
      <c r="H29" s="63"/>
      <c r="I29" s="77">
        <f>SUM(I25:I28)</f>
        <v>435</v>
      </c>
      <c r="J29" s="63"/>
      <c r="K29" s="70">
        <f>SUM(K25:K28)</f>
        <v>0</v>
      </c>
      <c r="L29" s="77">
        <f>SUM(L25:L28)</f>
        <v>435</v>
      </c>
      <c r="M29" s="70">
        <v>0</v>
      </c>
      <c r="N29" s="70">
        <f>SUM(N25:N28)</f>
        <v>0</v>
      </c>
      <c r="O29" s="49"/>
      <c r="P29" s="49"/>
      <c r="Q29" s="49"/>
      <c r="R29" s="49"/>
    </row>
    <row r="30" spans="1:18" x14ac:dyDescent="0.2">
      <c r="A30" s="74"/>
      <c r="B30" s="74"/>
      <c r="C30" s="59"/>
      <c r="D30" s="59"/>
      <c r="E30" s="73"/>
      <c r="F30" s="63"/>
      <c r="G30" s="63"/>
      <c r="H30" s="63"/>
      <c r="I30" s="63"/>
      <c r="J30" s="63"/>
      <c r="K30" s="63"/>
      <c r="L30" s="63"/>
      <c r="M30" s="63"/>
      <c r="N30" s="63"/>
      <c r="O30" s="49"/>
      <c r="P30" s="49"/>
      <c r="Q30" s="49"/>
      <c r="R30" s="49"/>
    </row>
    <row r="31" spans="1:18" x14ac:dyDescent="0.2">
      <c r="A31" s="74"/>
      <c r="B31" s="74"/>
      <c r="C31" s="59"/>
      <c r="D31" s="59"/>
      <c r="E31" s="73" t="s">
        <v>35</v>
      </c>
      <c r="F31" s="63"/>
      <c r="G31" s="448">
        <f>G29+I29+M29</f>
        <v>476</v>
      </c>
      <c r="H31" s="449"/>
      <c r="I31" s="63"/>
      <c r="J31" s="63"/>
      <c r="K31" s="63"/>
      <c r="L31" s="63"/>
      <c r="M31" s="63"/>
      <c r="N31" s="63"/>
      <c r="O31" s="49"/>
      <c r="P31" s="49"/>
      <c r="Q31" s="49"/>
      <c r="R31" s="49"/>
    </row>
    <row r="32" spans="1:18" x14ac:dyDescent="0.2">
      <c r="A32" s="74"/>
      <c r="B32" s="74"/>
      <c r="C32" s="59"/>
      <c r="D32" s="59"/>
      <c r="E32" s="73"/>
      <c r="F32" s="63"/>
      <c r="G32" s="63"/>
      <c r="H32" s="63"/>
      <c r="I32" s="63"/>
      <c r="J32" s="63"/>
      <c r="K32" s="63"/>
      <c r="L32" s="63"/>
      <c r="M32" s="63"/>
      <c r="N32" s="63"/>
      <c r="O32" s="49"/>
      <c r="P32" s="49"/>
      <c r="Q32" s="49"/>
      <c r="R32" s="49"/>
    </row>
    <row r="33" spans="1:18" x14ac:dyDescent="0.2">
      <c r="A33" s="74"/>
      <c r="B33" s="74"/>
      <c r="C33" s="59"/>
      <c r="D33" s="59"/>
      <c r="E33" s="73" t="s">
        <v>36</v>
      </c>
      <c r="F33" s="63"/>
      <c r="G33" s="448">
        <f>G31-M29</f>
        <v>476</v>
      </c>
      <c r="H33" s="449"/>
      <c r="I33" s="63"/>
      <c r="J33" s="63"/>
      <c r="K33" s="63"/>
      <c r="L33" s="63"/>
      <c r="M33" s="63"/>
      <c r="N33" s="63"/>
      <c r="O33" s="49"/>
      <c r="P33" s="49"/>
      <c r="Q33" s="49"/>
      <c r="R33" s="49"/>
    </row>
    <row r="34" spans="1:18" x14ac:dyDescent="0.2">
      <c r="A34" s="74"/>
      <c r="B34" s="74"/>
      <c r="C34" s="59"/>
      <c r="D34" s="59"/>
      <c r="E34" s="73"/>
      <c r="F34" s="63"/>
      <c r="G34" s="63"/>
      <c r="H34" s="63"/>
      <c r="I34" s="63"/>
      <c r="J34" s="63"/>
      <c r="K34" s="63"/>
      <c r="L34" s="63"/>
      <c r="M34" s="63"/>
      <c r="N34" s="63"/>
      <c r="O34" s="49"/>
      <c r="P34" s="49"/>
      <c r="Q34" s="49"/>
      <c r="R34" s="49"/>
    </row>
    <row r="35" spans="1:18" x14ac:dyDescent="0.2">
      <c r="A35" s="74"/>
      <c r="B35" s="74"/>
      <c r="C35" s="59"/>
      <c r="D35" s="59"/>
      <c r="E35" s="73"/>
      <c r="F35" s="63"/>
      <c r="G35" s="63"/>
      <c r="H35" s="63"/>
      <c r="I35" s="63"/>
      <c r="J35" s="63"/>
      <c r="K35" s="63"/>
      <c r="L35" s="63"/>
      <c r="M35" s="63"/>
      <c r="N35" s="63"/>
      <c r="O35" s="49"/>
      <c r="P35" s="49"/>
      <c r="Q35" s="49"/>
      <c r="R35" s="49"/>
    </row>
    <row r="36" spans="1:18" ht="4.5" customHeight="1" x14ac:dyDescent="0.2">
      <c r="A36" s="74"/>
      <c r="B36" s="74"/>
      <c r="C36" s="59"/>
      <c r="D36" s="59"/>
      <c r="E36" s="73"/>
      <c r="F36" s="63"/>
      <c r="G36" s="63"/>
      <c r="H36" s="63"/>
      <c r="I36" s="63"/>
      <c r="J36" s="63"/>
      <c r="K36" s="63"/>
      <c r="L36" s="63"/>
      <c r="M36" s="63"/>
      <c r="N36" s="63"/>
      <c r="O36" s="49"/>
      <c r="P36" s="49"/>
      <c r="Q36" s="49"/>
      <c r="R36" s="49"/>
    </row>
    <row r="37" spans="1:18" x14ac:dyDescent="0.2">
      <c r="A37" s="485" t="s">
        <v>3</v>
      </c>
      <c r="B37" s="485"/>
      <c r="C37" s="485"/>
      <c r="D37" s="89"/>
      <c r="E37" s="89"/>
      <c r="F37" s="89"/>
      <c r="G37" s="74"/>
      <c r="H37" s="74"/>
      <c r="I37" s="74"/>
      <c r="J37" s="63"/>
      <c r="K37" s="63"/>
      <c r="L37" s="63"/>
      <c r="M37" s="63"/>
      <c r="N37" s="63"/>
      <c r="O37" s="49"/>
      <c r="P37" s="49"/>
      <c r="Q37" s="49"/>
      <c r="R37" s="49"/>
    </row>
    <row r="38" spans="1:18" x14ac:dyDescent="0.2">
      <c r="A38" s="486" t="s">
        <v>224</v>
      </c>
      <c r="B38" s="487"/>
      <c r="C38" s="487"/>
      <c r="D38" s="487"/>
      <c r="E38" s="487"/>
      <c r="F38" s="102"/>
      <c r="G38" s="103"/>
      <c r="H38" s="103"/>
      <c r="I38" s="104"/>
      <c r="J38" s="63"/>
      <c r="K38" s="63"/>
      <c r="L38" s="63"/>
      <c r="M38" s="63"/>
      <c r="N38" s="63"/>
      <c r="O38" s="49"/>
      <c r="P38" s="49"/>
      <c r="Q38" s="49"/>
      <c r="R38" s="49"/>
    </row>
    <row r="39" spans="1:18" x14ac:dyDescent="0.2">
      <c r="A39" s="490" t="s">
        <v>225</v>
      </c>
      <c r="B39" s="485"/>
      <c r="C39" s="485"/>
      <c r="D39" s="485"/>
      <c r="E39" s="485"/>
      <c r="F39" s="100"/>
      <c r="G39" s="88"/>
      <c r="H39" s="88"/>
      <c r="I39" s="99"/>
      <c r="J39" s="63"/>
      <c r="K39" s="63"/>
      <c r="L39" s="63"/>
      <c r="M39" s="63"/>
      <c r="N39" s="63"/>
      <c r="O39" s="49"/>
      <c r="P39" s="49"/>
      <c r="Q39" s="49"/>
      <c r="R39" s="49"/>
    </row>
    <row r="40" spans="1:18" x14ac:dyDescent="0.2">
      <c r="A40" s="490" t="s">
        <v>248</v>
      </c>
      <c r="B40" s="485"/>
      <c r="C40" s="485"/>
      <c r="D40" s="485"/>
      <c r="E40" s="485"/>
      <c r="F40" s="100"/>
      <c r="G40" s="88"/>
      <c r="H40" s="88"/>
      <c r="I40" s="99"/>
      <c r="J40" s="63"/>
      <c r="K40" s="63"/>
      <c r="L40" s="63"/>
      <c r="M40" s="63"/>
      <c r="N40" s="63"/>
      <c r="O40" s="49"/>
      <c r="P40" s="49"/>
      <c r="Q40" s="49"/>
      <c r="R40" s="49"/>
    </row>
    <row r="41" spans="1:18" x14ac:dyDescent="0.2">
      <c r="A41" s="490" t="s">
        <v>230</v>
      </c>
      <c r="B41" s="485"/>
      <c r="C41" s="485"/>
      <c r="D41" s="485"/>
      <c r="E41" s="485"/>
      <c r="F41" s="100"/>
      <c r="G41" s="88"/>
      <c r="H41" s="88"/>
      <c r="I41" s="99"/>
      <c r="J41" s="63"/>
      <c r="K41" s="63"/>
      <c r="L41" s="63"/>
      <c r="M41" s="63"/>
      <c r="N41" s="63"/>
      <c r="O41" s="49"/>
      <c r="P41" s="49"/>
      <c r="Q41" s="49"/>
      <c r="R41" s="49"/>
    </row>
    <row r="42" spans="1:18" x14ac:dyDescent="0.2">
      <c r="A42" s="490" t="s">
        <v>231</v>
      </c>
      <c r="B42" s="485"/>
      <c r="C42" s="485"/>
      <c r="D42" s="485"/>
      <c r="E42" s="485"/>
      <c r="F42" s="100"/>
      <c r="G42" s="88"/>
      <c r="H42" s="88"/>
      <c r="I42" s="99"/>
      <c r="J42" s="63"/>
      <c r="K42" s="63"/>
      <c r="L42" s="63"/>
      <c r="M42" s="63"/>
      <c r="N42" s="63"/>
      <c r="O42" s="49"/>
      <c r="P42" s="49"/>
      <c r="Q42" s="49"/>
      <c r="R42" s="49"/>
    </row>
    <row r="43" spans="1:18" x14ac:dyDescent="0.2">
      <c r="A43" s="479" t="s">
        <v>232</v>
      </c>
      <c r="B43" s="480"/>
      <c r="C43" s="480"/>
      <c r="D43" s="480"/>
      <c r="E43" s="480"/>
      <c r="F43" s="7"/>
      <c r="G43" s="8"/>
      <c r="H43" s="8"/>
      <c r="I43" s="9"/>
      <c r="J43" s="63"/>
      <c r="K43" s="63"/>
      <c r="L43" s="63"/>
      <c r="M43" s="63"/>
      <c r="N43" s="63"/>
      <c r="O43" s="49"/>
      <c r="P43" s="49"/>
      <c r="Q43" s="49"/>
      <c r="R43" s="49"/>
    </row>
    <row r="44" spans="1:18" x14ac:dyDescent="0.2">
      <c r="A44" s="469" t="s">
        <v>4</v>
      </c>
      <c r="B44" s="469"/>
      <c r="C44" s="469"/>
      <c r="D44" s="82"/>
      <c r="E44" s="63"/>
      <c r="F44" s="63"/>
      <c r="G44" s="63"/>
      <c r="H44" s="63"/>
      <c r="I44" s="63"/>
      <c r="J44" s="63"/>
      <c r="K44" s="63"/>
      <c r="L44" s="63"/>
      <c r="M44" s="63"/>
      <c r="N44" s="63"/>
      <c r="O44" s="49"/>
      <c r="P44" s="49"/>
      <c r="Q44" s="49"/>
      <c r="R44" s="49"/>
    </row>
    <row r="45" spans="1:18" x14ac:dyDescent="0.2">
      <c r="A45" s="53" t="s">
        <v>233</v>
      </c>
      <c r="B45" s="51"/>
      <c r="C45" s="98"/>
      <c r="D45" s="98"/>
      <c r="E45" s="98"/>
      <c r="F45" s="98"/>
      <c r="G45" s="98"/>
      <c r="H45" s="98"/>
      <c r="I45" s="97"/>
      <c r="J45" s="63"/>
      <c r="K45" s="63"/>
      <c r="L45" s="63"/>
      <c r="M45" s="63"/>
      <c r="N45" s="63"/>
      <c r="O45" s="49"/>
      <c r="P45" s="49"/>
      <c r="Q45" s="49"/>
      <c r="R45" s="49"/>
    </row>
    <row r="46" spans="1:18" x14ac:dyDescent="0.2">
      <c r="A46" s="54" t="s">
        <v>126</v>
      </c>
      <c r="B46" s="84" t="s">
        <v>249</v>
      </c>
      <c r="C46" s="96"/>
      <c r="D46" s="96"/>
      <c r="E46" s="84"/>
      <c r="F46" s="84"/>
      <c r="G46" s="84"/>
      <c r="H46" s="84"/>
      <c r="I46" s="95"/>
      <c r="J46" s="63"/>
      <c r="K46" s="63"/>
      <c r="L46" s="63"/>
      <c r="M46" s="63"/>
      <c r="N46" s="63"/>
      <c r="O46" s="49"/>
      <c r="P46" s="49"/>
      <c r="Q46" s="49"/>
      <c r="R46" s="49"/>
    </row>
    <row r="47" spans="1:18" x14ac:dyDescent="0.2">
      <c r="A47" s="55" t="s">
        <v>250</v>
      </c>
      <c r="B47" s="52"/>
      <c r="C47" s="52"/>
      <c r="D47" s="52"/>
      <c r="E47" s="94"/>
      <c r="F47" s="94"/>
      <c r="G47" s="94"/>
      <c r="H47" s="94"/>
      <c r="I47" s="93"/>
      <c r="J47" s="63"/>
      <c r="K47" s="63"/>
      <c r="L47" s="63"/>
      <c r="M47" s="63"/>
      <c r="N47" s="63"/>
      <c r="O47" s="49"/>
      <c r="P47" s="49"/>
      <c r="Q47" s="49"/>
      <c r="R47" s="49"/>
    </row>
    <row r="48" spans="1:18" x14ac:dyDescent="0.2">
      <c r="A48" s="469" t="s">
        <v>5</v>
      </c>
      <c r="B48" s="469"/>
      <c r="C48" s="469"/>
      <c r="D48" s="82"/>
      <c r="E48" s="63"/>
      <c r="F48" s="63"/>
      <c r="G48" s="63"/>
      <c r="H48" s="63"/>
      <c r="I48" s="63"/>
      <c r="J48" s="63"/>
      <c r="K48" s="63"/>
      <c r="L48" s="63"/>
      <c r="M48" s="63"/>
      <c r="N48" s="63"/>
      <c r="O48" s="49"/>
      <c r="P48" s="49"/>
      <c r="Q48" s="49"/>
      <c r="R48" s="49"/>
    </row>
    <row r="49" spans="1:18" x14ac:dyDescent="0.2">
      <c r="A49" s="465" t="s">
        <v>6</v>
      </c>
      <c r="B49" s="465" t="s">
        <v>7</v>
      </c>
      <c r="C49" s="465" t="s">
        <v>8</v>
      </c>
      <c r="D49" s="465" t="s">
        <v>9</v>
      </c>
      <c r="E49" s="522" t="s">
        <v>10</v>
      </c>
      <c r="F49" s="452" t="s">
        <v>11</v>
      </c>
      <c r="G49" s="561"/>
      <c r="H49" s="561"/>
      <c r="I49" s="561"/>
      <c r="J49" s="561"/>
      <c r="K49" s="522"/>
      <c r="L49" s="453" t="s">
        <v>12</v>
      </c>
      <c r="M49" s="454"/>
      <c r="N49" s="455"/>
      <c r="O49" s="49"/>
      <c r="P49" s="49"/>
      <c r="Q49" s="49"/>
      <c r="R49" s="49"/>
    </row>
    <row r="50" spans="1:18" x14ac:dyDescent="0.2">
      <c r="A50" s="466"/>
      <c r="B50" s="466"/>
      <c r="C50" s="466"/>
      <c r="D50" s="466"/>
      <c r="E50" s="522"/>
      <c r="F50" s="459" t="s">
        <v>13</v>
      </c>
      <c r="G50" s="460"/>
      <c r="H50" s="459" t="s">
        <v>14</v>
      </c>
      <c r="I50" s="460"/>
      <c r="J50" s="459" t="s">
        <v>15</v>
      </c>
      <c r="K50" s="463"/>
      <c r="L50" s="456"/>
      <c r="M50" s="457"/>
      <c r="N50" s="458"/>
      <c r="O50" s="49"/>
      <c r="P50" s="49"/>
      <c r="Q50" s="49"/>
      <c r="R50" s="49"/>
    </row>
    <row r="51" spans="1:18" x14ac:dyDescent="0.2">
      <c r="A51" s="466"/>
      <c r="B51" s="466"/>
      <c r="C51" s="466"/>
      <c r="D51" s="466"/>
      <c r="E51" s="522"/>
      <c r="F51" s="461"/>
      <c r="G51" s="462"/>
      <c r="H51" s="461"/>
      <c r="I51" s="462"/>
      <c r="J51" s="461"/>
      <c r="K51" s="464"/>
      <c r="L51" s="451" t="s">
        <v>16</v>
      </c>
      <c r="M51" s="451" t="s">
        <v>17</v>
      </c>
      <c r="N51" s="451"/>
      <c r="O51" s="49"/>
      <c r="P51" s="49"/>
      <c r="Q51" s="49"/>
      <c r="R51" s="49"/>
    </row>
    <row r="52" spans="1:18" ht="33.75" x14ac:dyDescent="0.2">
      <c r="A52" s="467"/>
      <c r="B52" s="467"/>
      <c r="C52" s="467"/>
      <c r="D52" s="467"/>
      <c r="E52" s="522"/>
      <c r="F52" s="67" t="s">
        <v>18</v>
      </c>
      <c r="G52" s="69" t="s">
        <v>19</v>
      </c>
      <c r="H52" s="67" t="s">
        <v>18</v>
      </c>
      <c r="I52" s="69" t="s">
        <v>19</v>
      </c>
      <c r="J52" s="67" t="s">
        <v>18</v>
      </c>
      <c r="K52" s="81" t="s">
        <v>19</v>
      </c>
      <c r="L52" s="451"/>
      <c r="M52" s="67" t="s">
        <v>20</v>
      </c>
      <c r="N52" s="67" t="s">
        <v>15</v>
      </c>
      <c r="O52" s="49"/>
      <c r="P52" s="49"/>
      <c r="Q52" s="49"/>
      <c r="R52" s="49"/>
    </row>
    <row r="53" spans="1:18" ht="33.75" x14ac:dyDescent="0.2">
      <c r="A53" s="64" t="s">
        <v>25</v>
      </c>
      <c r="B53" s="106" t="s">
        <v>76</v>
      </c>
      <c r="C53" s="106" t="s">
        <v>25</v>
      </c>
      <c r="D53" s="346" t="s">
        <v>607</v>
      </c>
      <c r="E53" s="124" t="s">
        <v>252</v>
      </c>
      <c r="F53" s="70" t="s">
        <v>152</v>
      </c>
      <c r="G53" s="65">
        <v>9</v>
      </c>
      <c r="H53" s="70" t="s">
        <v>25</v>
      </c>
      <c r="I53" s="65">
        <v>0</v>
      </c>
      <c r="J53" s="70" t="s">
        <v>25</v>
      </c>
      <c r="K53" s="66">
        <v>0</v>
      </c>
      <c r="L53" s="65">
        <v>4</v>
      </c>
      <c r="M53" s="65">
        <v>0</v>
      </c>
      <c r="N53" s="65">
        <v>0</v>
      </c>
      <c r="O53" s="49"/>
      <c r="P53" s="49"/>
      <c r="Q53" s="49"/>
      <c r="R53" s="49"/>
    </row>
    <row r="54" spans="1:18" ht="33.75" x14ac:dyDescent="0.2">
      <c r="A54" s="105" t="s">
        <v>25</v>
      </c>
      <c r="B54" s="106" t="s">
        <v>31</v>
      </c>
      <c r="C54" s="106" t="s">
        <v>25</v>
      </c>
      <c r="D54" s="346" t="s">
        <v>32</v>
      </c>
      <c r="E54" s="124" t="s">
        <v>253</v>
      </c>
      <c r="F54" s="70" t="s">
        <v>152</v>
      </c>
      <c r="G54" s="65">
        <v>2</v>
      </c>
      <c r="H54" s="70" t="s">
        <v>89</v>
      </c>
      <c r="I54" s="65">
        <v>4</v>
      </c>
      <c r="J54" s="70" t="s">
        <v>25</v>
      </c>
      <c r="K54" s="66">
        <v>0</v>
      </c>
      <c r="L54" s="65">
        <v>4</v>
      </c>
      <c r="M54" s="65">
        <v>0</v>
      </c>
      <c r="N54" s="65">
        <v>0</v>
      </c>
      <c r="O54" s="49"/>
      <c r="P54" s="49"/>
      <c r="Q54" s="49"/>
      <c r="R54" s="49"/>
    </row>
    <row r="55" spans="1:18" x14ac:dyDescent="0.2">
      <c r="A55" s="74"/>
      <c r="B55" s="74"/>
      <c r="C55" s="59"/>
      <c r="D55" s="59"/>
      <c r="E55" s="73" t="s">
        <v>34</v>
      </c>
      <c r="F55" s="63"/>
      <c r="G55" s="70">
        <f>SUM(G53:G54)</f>
        <v>11</v>
      </c>
      <c r="H55" s="63"/>
      <c r="I55" s="70">
        <v>4</v>
      </c>
      <c r="J55" s="63"/>
      <c r="K55" s="70">
        <v>0</v>
      </c>
      <c r="L55" s="70">
        <v>4</v>
      </c>
      <c r="M55" s="70">
        <v>0</v>
      </c>
      <c r="N55" s="70">
        <v>0</v>
      </c>
      <c r="O55" s="49"/>
      <c r="P55" s="49"/>
      <c r="Q55" s="49"/>
      <c r="R55" s="49"/>
    </row>
    <row r="56" spans="1:18" x14ac:dyDescent="0.2">
      <c r="A56" s="74"/>
      <c r="B56" s="74"/>
      <c r="C56" s="59"/>
      <c r="D56" s="59"/>
      <c r="E56" s="73"/>
      <c r="F56" s="63"/>
      <c r="G56" s="63"/>
      <c r="H56" s="63"/>
      <c r="I56" s="63"/>
      <c r="J56" s="63"/>
      <c r="K56" s="63"/>
      <c r="L56" s="63"/>
      <c r="M56" s="63"/>
      <c r="N56" s="63"/>
      <c r="O56" s="49"/>
      <c r="P56" s="49"/>
      <c r="Q56" s="49"/>
      <c r="R56" s="49"/>
    </row>
    <row r="57" spans="1:18" x14ac:dyDescent="0.2">
      <c r="A57" s="74"/>
      <c r="B57" s="74"/>
      <c r="C57" s="59"/>
      <c r="D57" s="59"/>
      <c r="E57" s="73" t="s">
        <v>35</v>
      </c>
      <c r="F57" s="63"/>
      <c r="G57" s="448">
        <v>15</v>
      </c>
      <c r="H57" s="449"/>
      <c r="I57" s="63"/>
      <c r="J57" s="63"/>
      <c r="K57" s="63"/>
      <c r="L57" s="63"/>
      <c r="M57" s="63"/>
      <c r="N57" s="63"/>
      <c r="O57" s="49"/>
      <c r="P57" s="49"/>
      <c r="Q57" s="49"/>
      <c r="R57" s="49"/>
    </row>
    <row r="58" spans="1:18" x14ac:dyDescent="0.2">
      <c r="A58" s="74"/>
      <c r="B58" s="74"/>
      <c r="C58" s="59"/>
      <c r="D58" s="59"/>
      <c r="E58" s="73"/>
      <c r="F58" s="63"/>
      <c r="G58" s="63"/>
      <c r="H58" s="63"/>
      <c r="I58" s="63"/>
      <c r="J58" s="63"/>
      <c r="K58" s="63"/>
      <c r="L58" s="63"/>
      <c r="M58" s="63"/>
      <c r="N58" s="63"/>
      <c r="O58" s="49"/>
      <c r="P58" s="49"/>
      <c r="Q58" s="49"/>
      <c r="R58" s="49"/>
    </row>
    <row r="59" spans="1:18" x14ac:dyDescent="0.2">
      <c r="A59" s="74"/>
      <c r="B59" s="74"/>
      <c r="C59" s="59"/>
      <c r="D59" s="59"/>
      <c r="E59" s="73" t="s">
        <v>36</v>
      </c>
      <c r="F59" s="63"/>
      <c r="G59" s="448">
        <v>15</v>
      </c>
      <c r="H59" s="449"/>
      <c r="I59" s="63"/>
      <c r="J59" s="63"/>
      <c r="K59" s="63"/>
      <c r="L59" s="63"/>
      <c r="M59" s="63"/>
      <c r="N59" s="63"/>
      <c r="O59" s="49"/>
      <c r="P59" s="49"/>
      <c r="Q59" s="49"/>
      <c r="R59" s="49"/>
    </row>
    <row r="60" spans="1:18" x14ac:dyDescent="0.2">
      <c r="A60" s="74"/>
      <c r="B60" s="74"/>
      <c r="C60" s="59"/>
      <c r="D60" s="59"/>
      <c r="E60" s="73"/>
      <c r="F60" s="63"/>
      <c r="G60" s="63"/>
      <c r="H60" s="63"/>
      <c r="I60" s="63"/>
      <c r="J60" s="63"/>
      <c r="K60" s="63"/>
      <c r="L60" s="63"/>
      <c r="M60" s="63"/>
      <c r="N60" s="63"/>
      <c r="O60" s="49"/>
      <c r="P60" s="49"/>
      <c r="Q60" s="49"/>
      <c r="R60" s="49"/>
    </row>
    <row r="61" spans="1:18" ht="0.75" customHeight="1" x14ac:dyDescent="0.2"/>
    <row r="62" spans="1:18" ht="5.25" customHeight="1" x14ac:dyDescent="0.2">
      <c r="A62" s="49"/>
      <c r="B62" s="49"/>
      <c r="C62" s="49"/>
      <c r="D62" s="49"/>
      <c r="E62" s="49"/>
      <c r="F62" s="49"/>
      <c r="G62" s="49"/>
      <c r="H62" s="49"/>
      <c r="I62" s="49"/>
      <c r="J62" s="49"/>
      <c r="K62" s="49"/>
      <c r="L62" s="49"/>
      <c r="M62" s="49"/>
      <c r="N62" s="49"/>
      <c r="O62" s="49"/>
      <c r="P62" s="49"/>
      <c r="Q62" s="49"/>
      <c r="R62" s="49"/>
    </row>
    <row r="63" spans="1:18" ht="12.75" customHeight="1" x14ac:dyDescent="0.2">
      <c r="A63" s="480" t="s">
        <v>3</v>
      </c>
      <c r="B63" s="480"/>
      <c r="C63" s="480"/>
      <c r="D63" s="89"/>
      <c r="E63" s="89"/>
      <c r="F63" s="89"/>
      <c r="G63" s="74"/>
      <c r="H63" s="74"/>
      <c r="I63" s="74"/>
      <c r="J63" s="63"/>
      <c r="K63" s="63"/>
      <c r="L63" s="63"/>
      <c r="M63" s="63"/>
      <c r="N63" s="63"/>
      <c r="O63" s="49"/>
      <c r="P63" s="49"/>
      <c r="Q63" s="49"/>
      <c r="R63" s="49"/>
    </row>
    <row r="64" spans="1:18" ht="12.75" customHeight="1" x14ac:dyDescent="0.2">
      <c r="A64" s="486" t="s">
        <v>224</v>
      </c>
      <c r="B64" s="487"/>
      <c r="C64" s="487"/>
      <c r="D64" s="487"/>
      <c r="E64" s="487"/>
      <c r="F64" s="102"/>
      <c r="G64" s="103"/>
      <c r="H64" s="103"/>
      <c r="I64" s="104"/>
      <c r="J64" s="63"/>
      <c r="K64" s="63"/>
      <c r="L64" s="63"/>
      <c r="M64" s="63"/>
      <c r="N64" s="63"/>
      <c r="O64" s="49"/>
      <c r="P64" s="49"/>
      <c r="Q64" s="49"/>
      <c r="R64" s="49"/>
    </row>
    <row r="65" spans="1:18" ht="12.75" customHeight="1" x14ac:dyDescent="0.2">
      <c r="A65" s="490" t="s">
        <v>225</v>
      </c>
      <c r="B65" s="485"/>
      <c r="C65" s="485"/>
      <c r="D65" s="485"/>
      <c r="E65" s="485"/>
      <c r="F65" s="100"/>
      <c r="G65" s="88"/>
      <c r="H65" s="88"/>
      <c r="I65" s="99"/>
      <c r="J65" s="63"/>
      <c r="K65" s="63"/>
      <c r="L65" s="63"/>
      <c r="M65" s="63"/>
      <c r="N65" s="63"/>
      <c r="O65" s="49"/>
      <c r="P65" s="49"/>
      <c r="Q65" s="49"/>
      <c r="R65" s="49"/>
    </row>
    <row r="66" spans="1:18" ht="12.75" customHeight="1" x14ac:dyDescent="0.2">
      <c r="A66" s="490" t="s">
        <v>254</v>
      </c>
      <c r="B66" s="485"/>
      <c r="C66" s="485"/>
      <c r="D66" s="485"/>
      <c r="E66" s="485"/>
      <c r="F66" s="100"/>
      <c r="G66" s="88"/>
      <c r="H66" s="88"/>
      <c r="I66" s="99"/>
      <c r="J66" s="63"/>
      <c r="K66" s="63"/>
      <c r="L66" s="63"/>
      <c r="M66" s="63"/>
      <c r="N66" s="63"/>
      <c r="O66" s="49"/>
      <c r="P66" s="49"/>
      <c r="Q66" s="49"/>
      <c r="R66" s="49"/>
    </row>
    <row r="67" spans="1:18" ht="12.75" customHeight="1" x14ac:dyDescent="0.2">
      <c r="A67" s="490" t="s">
        <v>230</v>
      </c>
      <c r="B67" s="485"/>
      <c r="C67" s="485"/>
      <c r="D67" s="485"/>
      <c r="E67" s="485"/>
      <c r="F67" s="100"/>
      <c r="G67" s="88"/>
      <c r="H67" s="88"/>
      <c r="I67" s="99"/>
      <c r="J67" s="74"/>
      <c r="K67" s="74"/>
      <c r="L67" s="74"/>
      <c r="M67" s="74"/>
      <c r="N67" s="74"/>
      <c r="O67" s="49"/>
      <c r="P67" s="49"/>
      <c r="Q67" s="49"/>
      <c r="R67" s="49"/>
    </row>
    <row r="68" spans="1:18" ht="12.75" customHeight="1" x14ac:dyDescent="0.2">
      <c r="A68" s="490" t="s">
        <v>231</v>
      </c>
      <c r="B68" s="485"/>
      <c r="C68" s="485"/>
      <c r="D68" s="485"/>
      <c r="E68" s="485"/>
      <c r="F68" s="100"/>
      <c r="G68" s="88"/>
      <c r="H68" s="88"/>
      <c r="I68" s="99"/>
      <c r="J68" s="88"/>
      <c r="K68" s="88"/>
      <c r="L68" s="88"/>
      <c r="M68" s="88"/>
      <c r="N68" s="88"/>
      <c r="O68" s="49"/>
      <c r="P68" s="49"/>
      <c r="Q68" s="49"/>
      <c r="R68" s="49"/>
    </row>
    <row r="69" spans="1:18" ht="12.75" customHeight="1" x14ac:dyDescent="0.2">
      <c r="A69" s="479" t="s">
        <v>232</v>
      </c>
      <c r="B69" s="480"/>
      <c r="C69" s="480"/>
      <c r="D69" s="480"/>
      <c r="E69" s="480"/>
      <c r="F69" s="7"/>
      <c r="G69" s="8"/>
      <c r="H69" s="8"/>
      <c r="I69" s="9"/>
      <c r="J69" s="88"/>
      <c r="K69" s="88"/>
      <c r="L69" s="88"/>
      <c r="M69" s="88"/>
      <c r="N69" s="88"/>
      <c r="O69" s="49"/>
      <c r="P69" s="49"/>
      <c r="Q69" s="49"/>
      <c r="R69" s="49"/>
    </row>
    <row r="70" spans="1:18" x14ac:dyDescent="0.2">
      <c r="A70" s="562" t="s">
        <v>4</v>
      </c>
      <c r="B70" s="562"/>
      <c r="C70" s="562"/>
      <c r="D70" s="82"/>
      <c r="E70" s="63"/>
      <c r="F70" s="63"/>
      <c r="G70" s="63"/>
      <c r="H70" s="63"/>
      <c r="I70" s="63"/>
      <c r="J70" s="63"/>
      <c r="K70" s="63"/>
      <c r="L70" s="63"/>
      <c r="M70" s="63"/>
      <c r="N70" s="63"/>
      <c r="O70" s="49"/>
      <c r="P70" s="49"/>
      <c r="Q70" s="49"/>
      <c r="R70" s="49"/>
    </row>
    <row r="71" spans="1:18" x14ac:dyDescent="0.2">
      <c r="A71" s="53" t="s">
        <v>255</v>
      </c>
      <c r="B71" s="51"/>
      <c r="C71" s="98"/>
      <c r="D71" s="98"/>
      <c r="E71" s="98"/>
      <c r="F71" s="98"/>
      <c r="G71" s="98"/>
      <c r="H71" s="98"/>
      <c r="I71" s="97"/>
      <c r="J71" s="84"/>
      <c r="K71" s="84"/>
      <c r="L71" s="84"/>
      <c r="M71" s="84"/>
      <c r="N71" s="84"/>
      <c r="O71" s="49"/>
      <c r="P71" s="49"/>
      <c r="Q71" s="49"/>
      <c r="R71" s="49"/>
    </row>
    <row r="72" spans="1:18" x14ac:dyDescent="0.2">
      <c r="A72" s="125" t="s">
        <v>256</v>
      </c>
      <c r="B72" s="96"/>
      <c r="C72" s="96"/>
      <c r="D72" s="96"/>
      <c r="E72" s="84"/>
      <c r="F72" s="84"/>
      <c r="G72" s="84"/>
      <c r="H72" s="84"/>
      <c r="I72" s="95"/>
      <c r="J72" s="84"/>
      <c r="K72" s="84"/>
      <c r="L72" s="84"/>
      <c r="M72" s="84"/>
      <c r="N72" s="84"/>
      <c r="O72" s="49"/>
      <c r="P72" s="49"/>
      <c r="Q72" s="49"/>
      <c r="R72" s="49"/>
    </row>
    <row r="73" spans="1:18" x14ac:dyDescent="0.2">
      <c r="A73" s="55" t="s">
        <v>257</v>
      </c>
      <c r="B73" s="52"/>
      <c r="C73" s="52"/>
      <c r="D73" s="52"/>
      <c r="E73" s="94"/>
      <c r="F73" s="94"/>
      <c r="G73" s="94"/>
      <c r="H73" s="94"/>
      <c r="I73" s="93"/>
      <c r="J73" s="84"/>
      <c r="K73" s="84"/>
      <c r="L73" s="84"/>
      <c r="M73" s="84"/>
      <c r="N73" s="84"/>
      <c r="O73" s="49"/>
      <c r="P73" s="49"/>
      <c r="Q73" s="49"/>
      <c r="R73" s="49"/>
    </row>
    <row r="74" spans="1:18" ht="12.75" customHeight="1" x14ac:dyDescent="0.2">
      <c r="A74" s="562" t="s">
        <v>5</v>
      </c>
      <c r="B74" s="562"/>
      <c r="C74" s="562"/>
      <c r="D74" s="82"/>
      <c r="E74" s="63"/>
      <c r="F74" s="63"/>
      <c r="G74" s="63"/>
      <c r="H74" s="63"/>
      <c r="I74" s="63"/>
      <c r="J74" s="63"/>
      <c r="K74" s="63"/>
      <c r="L74" s="63"/>
      <c r="M74" s="63"/>
      <c r="N74" s="63"/>
      <c r="O74" s="49"/>
      <c r="P74" s="49"/>
      <c r="Q74" s="49"/>
      <c r="R74" s="49"/>
    </row>
    <row r="75" spans="1:18" ht="12.75" customHeight="1" x14ac:dyDescent="0.2">
      <c r="A75" s="465" t="s">
        <v>6</v>
      </c>
      <c r="B75" s="465" t="s">
        <v>7</v>
      </c>
      <c r="C75" s="465" t="s">
        <v>8</v>
      </c>
      <c r="D75" s="465" t="s">
        <v>9</v>
      </c>
      <c r="E75" s="563" t="s">
        <v>10</v>
      </c>
      <c r="F75" s="452" t="s">
        <v>11</v>
      </c>
      <c r="G75" s="561"/>
      <c r="H75" s="561"/>
      <c r="I75" s="561"/>
      <c r="J75" s="561"/>
      <c r="K75" s="522"/>
      <c r="L75" s="453" t="s">
        <v>12</v>
      </c>
      <c r="M75" s="454"/>
      <c r="N75" s="455"/>
      <c r="O75" s="49"/>
      <c r="P75" s="49"/>
      <c r="Q75" s="49"/>
      <c r="R75" s="49"/>
    </row>
    <row r="76" spans="1:18" x14ac:dyDescent="0.2">
      <c r="A76" s="466"/>
      <c r="B76" s="466"/>
      <c r="C76" s="466"/>
      <c r="D76" s="466"/>
      <c r="E76" s="564"/>
      <c r="F76" s="459" t="s">
        <v>13</v>
      </c>
      <c r="G76" s="460"/>
      <c r="H76" s="459" t="s">
        <v>14</v>
      </c>
      <c r="I76" s="460"/>
      <c r="J76" s="459" t="s">
        <v>15</v>
      </c>
      <c r="K76" s="460"/>
      <c r="L76" s="456"/>
      <c r="M76" s="457"/>
      <c r="N76" s="458"/>
      <c r="O76" s="49"/>
      <c r="P76" s="49"/>
      <c r="Q76" s="49"/>
      <c r="R76" s="49"/>
    </row>
    <row r="77" spans="1:18" x14ac:dyDescent="0.2">
      <c r="A77" s="466"/>
      <c r="B77" s="466"/>
      <c r="C77" s="466"/>
      <c r="D77" s="466"/>
      <c r="E77" s="564"/>
      <c r="F77" s="461"/>
      <c r="G77" s="462"/>
      <c r="H77" s="461"/>
      <c r="I77" s="462"/>
      <c r="J77" s="461"/>
      <c r="K77" s="462"/>
      <c r="L77" s="563" t="s">
        <v>16</v>
      </c>
      <c r="M77" s="452" t="s">
        <v>17</v>
      </c>
      <c r="N77" s="522"/>
      <c r="O77" s="49"/>
      <c r="P77" s="49"/>
      <c r="Q77" s="49"/>
      <c r="R77" s="49"/>
    </row>
    <row r="78" spans="1:18" ht="33.75" x14ac:dyDescent="0.2">
      <c r="A78" s="467"/>
      <c r="B78" s="467"/>
      <c r="C78" s="467"/>
      <c r="D78" s="467"/>
      <c r="E78" s="565"/>
      <c r="F78" s="67" t="s">
        <v>18</v>
      </c>
      <c r="G78" s="69" t="s">
        <v>19</v>
      </c>
      <c r="H78" s="67" t="s">
        <v>18</v>
      </c>
      <c r="I78" s="69" t="s">
        <v>19</v>
      </c>
      <c r="J78" s="67" t="s">
        <v>18</v>
      </c>
      <c r="K78" s="81" t="s">
        <v>19</v>
      </c>
      <c r="L78" s="565"/>
      <c r="M78" s="67" t="s">
        <v>20</v>
      </c>
      <c r="N78" s="67" t="s">
        <v>15</v>
      </c>
      <c r="O78" s="49"/>
      <c r="P78" s="49"/>
      <c r="Q78" s="49"/>
      <c r="R78" s="49"/>
    </row>
    <row r="79" spans="1:18" ht="24.75" customHeight="1" x14ac:dyDescent="0.2">
      <c r="A79" s="126" t="s">
        <v>258</v>
      </c>
      <c r="B79" s="60" t="s">
        <v>25</v>
      </c>
      <c r="C79" s="347" t="s">
        <v>259</v>
      </c>
      <c r="D79" s="60" t="s">
        <v>25</v>
      </c>
      <c r="E79" s="344" t="s">
        <v>260</v>
      </c>
      <c r="F79" s="70" t="s">
        <v>25</v>
      </c>
      <c r="G79" s="65">
        <v>0</v>
      </c>
      <c r="H79" s="70" t="s">
        <v>25</v>
      </c>
      <c r="I79" s="65">
        <v>0</v>
      </c>
      <c r="J79" s="114" t="s">
        <v>25</v>
      </c>
      <c r="K79" s="65">
        <v>0</v>
      </c>
      <c r="L79" s="65">
        <v>0</v>
      </c>
      <c r="M79" s="65">
        <v>81</v>
      </c>
      <c r="N79" s="65">
        <v>0</v>
      </c>
      <c r="O79" s="49"/>
      <c r="P79" s="49"/>
      <c r="Q79" s="49"/>
      <c r="R79" s="49"/>
    </row>
    <row r="80" spans="1:18" ht="44.25" customHeight="1" x14ac:dyDescent="0.2">
      <c r="A80" s="126" t="s">
        <v>261</v>
      </c>
      <c r="B80" s="60" t="s">
        <v>25</v>
      </c>
      <c r="C80" s="347" t="s">
        <v>262</v>
      </c>
      <c r="D80" s="60" t="s">
        <v>25</v>
      </c>
      <c r="E80" s="344" t="s">
        <v>263</v>
      </c>
      <c r="F80" s="70" t="s">
        <v>25</v>
      </c>
      <c r="G80" s="65">
        <v>0</v>
      </c>
      <c r="H80" s="70" t="s">
        <v>25</v>
      </c>
      <c r="I80" s="65">
        <v>0</v>
      </c>
      <c r="J80" s="114" t="s">
        <v>264</v>
      </c>
      <c r="K80" s="65">
        <v>0</v>
      </c>
      <c r="L80" s="65">
        <v>0</v>
      </c>
      <c r="M80" s="65">
        <v>2</v>
      </c>
      <c r="N80" s="65">
        <v>0</v>
      </c>
      <c r="O80" s="49"/>
      <c r="P80" s="49"/>
      <c r="Q80" s="49"/>
      <c r="R80" s="49"/>
    </row>
    <row r="81" spans="1:18" ht="24.75" customHeight="1" x14ac:dyDescent="0.2">
      <c r="A81" s="60" t="s">
        <v>265</v>
      </c>
      <c r="B81" s="60" t="s">
        <v>25</v>
      </c>
      <c r="C81" s="347" t="s">
        <v>266</v>
      </c>
      <c r="D81" s="60" t="s">
        <v>25</v>
      </c>
      <c r="E81" s="344" t="s">
        <v>267</v>
      </c>
      <c r="F81" s="70" t="s">
        <v>25</v>
      </c>
      <c r="G81" s="65">
        <v>0</v>
      </c>
      <c r="H81" s="70" t="s">
        <v>25</v>
      </c>
      <c r="I81" s="65">
        <v>0</v>
      </c>
      <c r="J81" s="114" t="s">
        <v>25</v>
      </c>
      <c r="K81" s="65">
        <v>0</v>
      </c>
      <c r="L81" s="65">
        <v>0</v>
      </c>
      <c r="M81" s="65">
        <v>27</v>
      </c>
      <c r="N81" s="65">
        <v>0</v>
      </c>
      <c r="O81" s="49"/>
      <c r="P81" s="49"/>
      <c r="Q81" s="49"/>
      <c r="R81" s="49"/>
    </row>
    <row r="82" spans="1:18" ht="22.5" x14ac:dyDescent="0.2">
      <c r="A82" s="126" t="s">
        <v>268</v>
      </c>
      <c r="B82" s="60" t="s">
        <v>25</v>
      </c>
      <c r="C82" s="347" t="s">
        <v>269</v>
      </c>
      <c r="D82" s="60" t="s">
        <v>25</v>
      </c>
      <c r="E82" s="345" t="s">
        <v>25</v>
      </c>
      <c r="F82" s="70" t="s">
        <v>25</v>
      </c>
      <c r="G82" s="65">
        <v>0</v>
      </c>
      <c r="H82" s="70" t="s">
        <v>25</v>
      </c>
      <c r="I82" s="65">
        <v>0</v>
      </c>
      <c r="J82" s="114" t="s">
        <v>25</v>
      </c>
      <c r="K82" s="65">
        <v>0</v>
      </c>
      <c r="L82" s="65">
        <v>0</v>
      </c>
      <c r="M82" s="65">
        <v>6</v>
      </c>
      <c r="N82" s="65">
        <v>0</v>
      </c>
      <c r="O82" s="49"/>
      <c r="P82" s="49"/>
      <c r="Q82" s="49"/>
      <c r="R82" s="49"/>
    </row>
    <row r="83" spans="1:18" ht="60.75" customHeight="1" x14ac:dyDescent="0.2">
      <c r="A83" s="60" t="s">
        <v>270</v>
      </c>
      <c r="B83" s="60" t="s">
        <v>25</v>
      </c>
      <c r="C83" s="347" t="s">
        <v>271</v>
      </c>
      <c r="D83" s="60" t="s">
        <v>25</v>
      </c>
      <c r="E83" s="344" t="s">
        <v>272</v>
      </c>
      <c r="F83" s="64" t="s">
        <v>25</v>
      </c>
      <c r="G83" s="65">
        <v>0</v>
      </c>
      <c r="H83" s="64" t="s">
        <v>25</v>
      </c>
      <c r="I83" s="65">
        <v>0</v>
      </c>
      <c r="J83" s="64" t="s">
        <v>25</v>
      </c>
      <c r="K83" s="65" t="s">
        <v>25</v>
      </c>
      <c r="L83" s="65">
        <v>0</v>
      </c>
      <c r="M83" s="65">
        <v>8</v>
      </c>
      <c r="N83" s="65" t="s">
        <v>25</v>
      </c>
      <c r="O83" s="49"/>
      <c r="P83" s="49"/>
      <c r="Q83" s="49"/>
      <c r="R83" s="49"/>
    </row>
    <row r="84" spans="1:18" ht="70.5" customHeight="1" x14ac:dyDescent="0.2">
      <c r="A84" s="60" t="s">
        <v>273</v>
      </c>
      <c r="B84" s="60" t="s">
        <v>25</v>
      </c>
      <c r="C84" s="347" t="s">
        <v>274</v>
      </c>
      <c r="D84" s="60" t="s">
        <v>25</v>
      </c>
      <c r="E84" s="344" t="s">
        <v>275</v>
      </c>
      <c r="F84" s="64" t="s">
        <v>25</v>
      </c>
      <c r="G84" s="65">
        <v>0</v>
      </c>
      <c r="H84" s="64" t="s">
        <v>25</v>
      </c>
      <c r="I84" s="65">
        <v>0</v>
      </c>
      <c r="J84" s="64" t="s">
        <v>25</v>
      </c>
      <c r="K84" s="65" t="s">
        <v>25</v>
      </c>
      <c r="L84" s="65">
        <v>0</v>
      </c>
      <c r="M84" s="65">
        <v>8</v>
      </c>
      <c r="N84" s="65" t="s">
        <v>25</v>
      </c>
      <c r="O84" s="49"/>
      <c r="P84" s="49"/>
      <c r="Q84" s="49"/>
      <c r="R84" s="49"/>
    </row>
    <row r="85" spans="1:18" ht="46.5" customHeight="1" x14ac:dyDescent="0.2">
      <c r="A85" s="60" t="s">
        <v>276</v>
      </c>
      <c r="B85" s="60" t="s">
        <v>25</v>
      </c>
      <c r="C85" s="347" t="s">
        <v>277</v>
      </c>
      <c r="D85" s="60" t="s">
        <v>25</v>
      </c>
      <c r="E85" s="344" t="s">
        <v>278</v>
      </c>
      <c r="F85" s="64" t="s">
        <v>25</v>
      </c>
      <c r="G85" s="65">
        <v>0</v>
      </c>
      <c r="H85" s="64" t="s">
        <v>25</v>
      </c>
      <c r="I85" s="65">
        <v>0</v>
      </c>
      <c r="J85" s="64" t="s">
        <v>25</v>
      </c>
      <c r="K85" s="65" t="s">
        <v>25</v>
      </c>
      <c r="L85" s="65">
        <v>0</v>
      </c>
      <c r="M85" s="65">
        <v>8</v>
      </c>
      <c r="N85" s="65" t="s">
        <v>25</v>
      </c>
      <c r="O85" s="49"/>
      <c r="P85" s="49"/>
      <c r="Q85" s="49"/>
      <c r="R85" s="49"/>
    </row>
    <row r="86" spans="1:18" ht="49.5" customHeight="1" x14ac:dyDescent="0.2">
      <c r="A86" s="60" t="s">
        <v>279</v>
      </c>
      <c r="B86" s="60" t="s">
        <v>25</v>
      </c>
      <c r="C86" s="348" t="s">
        <v>280</v>
      </c>
      <c r="D86" s="60" t="s">
        <v>25</v>
      </c>
      <c r="E86" s="344" t="s">
        <v>281</v>
      </c>
      <c r="F86" s="64" t="s">
        <v>25</v>
      </c>
      <c r="G86" s="65">
        <v>0</v>
      </c>
      <c r="H86" s="64" t="s">
        <v>25</v>
      </c>
      <c r="I86" s="65">
        <v>0</v>
      </c>
      <c r="J86" s="64" t="s">
        <v>25</v>
      </c>
      <c r="K86" s="65">
        <v>0</v>
      </c>
      <c r="L86" s="65">
        <v>0</v>
      </c>
      <c r="M86" s="65">
        <v>123</v>
      </c>
      <c r="N86" s="65">
        <v>0</v>
      </c>
      <c r="O86" s="49"/>
      <c r="P86" s="49"/>
      <c r="Q86" s="49"/>
      <c r="R86" s="49"/>
    </row>
    <row r="87" spans="1:18" x14ac:dyDescent="0.2">
      <c r="A87" s="74"/>
      <c r="B87" s="74"/>
      <c r="C87" s="59"/>
      <c r="D87" s="59"/>
      <c r="E87" s="73" t="s">
        <v>34</v>
      </c>
      <c r="F87" s="63"/>
      <c r="G87" s="70">
        <v>0</v>
      </c>
      <c r="H87" s="63"/>
      <c r="I87" s="70">
        <v>0</v>
      </c>
      <c r="J87" s="63"/>
      <c r="K87" s="75">
        <f>SUM(K79:K82)</f>
        <v>0</v>
      </c>
      <c r="L87" s="75">
        <v>0</v>
      </c>
      <c r="M87" s="75">
        <f>SUM(M79:M86)</f>
        <v>263</v>
      </c>
      <c r="N87" s="76">
        <f>SUM(N79:N82)</f>
        <v>0</v>
      </c>
      <c r="O87" s="49"/>
      <c r="P87" s="49"/>
      <c r="Q87" s="49"/>
      <c r="R87" s="49"/>
    </row>
    <row r="88" spans="1:18" x14ac:dyDescent="0.2">
      <c r="A88" s="74"/>
      <c r="B88" s="74"/>
      <c r="C88" s="59"/>
      <c r="D88" s="59"/>
      <c r="E88" s="73"/>
      <c r="F88" s="63"/>
      <c r="G88" s="63"/>
      <c r="H88" s="63"/>
      <c r="I88" s="63"/>
      <c r="J88" s="63"/>
      <c r="K88" s="63"/>
      <c r="L88" s="63"/>
      <c r="M88" s="63"/>
      <c r="N88" s="63"/>
      <c r="O88" s="49"/>
      <c r="P88" s="49"/>
      <c r="Q88" s="49"/>
      <c r="R88" s="49"/>
    </row>
    <row r="89" spans="1:18" x14ac:dyDescent="0.2">
      <c r="A89" s="74"/>
      <c r="B89" s="74"/>
      <c r="C89" s="59"/>
      <c r="D89" s="59"/>
      <c r="E89" s="73" t="s">
        <v>35</v>
      </c>
      <c r="F89" s="63"/>
      <c r="G89" s="448">
        <f>SUM(G87+I87+M87)</f>
        <v>263</v>
      </c>
      <c r="H89" s="449"/>
      <c r="I89" s="63"/>
      <c r="J89" s="63"/>
      <c r="K89" s="63"/>
      <c r="L89" s="63"/>
      <c r="M89" s="63"/>
      <c r="N89" s="63"/>
      <c r="O89" s="49"/>
      <c r="P89" s="49"/>
      <c r="Q89" s="49"/>
      <c r="R89" s="49"/>
    </row>
    <row r="90" spans="1:18" x14ac:dyDescent="0.2">
      <c r="A90" s="74"/>
      <c r="B90" s="74"/>
      <c r="C90" s="59"/>
      <c r="D90" s="59"/>
      <c r="E90" s="73"/>
      <c r="F90" s="63"/>
      <c r="G90" s="63"/>
      <c r="H90" s="63"/>
      <c r="I90" s="63"/>
      <c r="J90" s="63"/>
      <c r="K90" s="63"/>
      <c r="L90" s="63"/>
      <c r="M90" s="63"/>
      <c r="N90" s="63"/>
      <c r="O90" s="49"/>
      <c r="P90" s="49"/>
      <c r="Q90" s="49"/>
      <c r="R90" s="49"/>
    </row>
    <row r="91" spans="1:18" x14ac:dyDescent="0.2">
      <c r="A91" s="74"/>
      <c r="B91" s="74"/>
      <c r="C91" s="59"/>
      <c r="D91" s="59"/>
      <c r="E91" s="73" t="s">
        <v>36</v>
      </c>
      <c r="F91" s="63"/>
      <c r="G91" s="448">
        <f>SUM(G89-M87)</f>
        <v>0</v>
      </c>
      <c r="H91" s="449"/>
      <c r="I91" s="63"/>
      <c r="J91" s="63"/>
      <c r="K91" s="63"/>
      <c r="L91" s="63"/>
      <c r="M91" s="63"/>
      <c r="N91" s="63"/>
      <c r="O91" s="49"/>
      <c r="P91" s="49"/>
      <c r="Q91" s="49"/>
      <c r="R91" s="49"/>
    </row>
    <row r="92" spans="1:18" x14ac:dyDescent="0.2">
      <c r="A92" s="74"/>
      <c r="B92" s="74"/>
      <c r="C92" s="59"/>
      <c r="D92" s="59"/>
      <c r="E92" s="73"/>
      <c r="F92" s="63"/>
      <c r="G92" s="63"/>
      <c r="H92" s="63"/>
      <c r="I92" s="63"/>
      <c r="J92" s="63"/>
      <c r="K92" s="63"/>
      <c r="L92" s="63"/>
      <c r="M92" s="63"/>
      <c r="N92" s="63"/>
      <c r="O92" s="49"/>
      <c r="P92" s="49"/>
      <c r="Q92" s="49"/>
      <c r="R92" s="49"/>
    </row>
    <row r="93" spans="1:18" x14ac:dyDescent="0.2">
      <c r="A93" s="272"/>
      <c r="B93" s="272"/>
      <c r="C93" s="272"/>
      <c r="D93" s="272"/>
      <c r="E93" s="272"/>
      <c r="F93" s="272"/>
      <c r="G93" s="272"/>
      <c r="H93" s="272"/>
      <c r="I93" s="272"/>
      <c r="J93" s="272"/>
      <c r="K93" s="272"/>
      <c r="L93" s="272"/>
      <c r="M93" s="272"/>
      <c r="N93" s="272"/>
      <c r="O93" s="49"/>
      <c r="P93" s="49"/>
      <c r="Q93" s="49"/>
      <c r="R93" s="49"/>
    </row>
    <row r="94" spans="1:18" x14ac:dyDescent="0.2">
      <c r="A94" s="272"/>
      <c r="B94" s="272"/>
      <c r="C94" s="272"/>
      <c r="D94" s="272"/>
      <c r="E94" s="272"/>
      <c r="F94" s="272"/>
      <c r="G94" s="272"/>
      <c r="H94" s="272"/>
      <c r="I94" s="272"/>
      <c r="J94" s="272"/>
      <c r="K94" s="272"/>
      <c r="L94" s="272"/>
      <c r="M94" s="272"/>
      <c r="N94" s="272"/>
      <c r="O94" s="49"/>
      <c r="P94" s="49"/>
      <c r="Q94" s="49"/>
      <c r="R94" s="49"/>
    </row>
    <row r="95" spans="1:18" x14ac:dyDescent="0.2">
      <c r="A95" s="272"/>
      <c r="B95" s="272"/>
      <c r="C95" s="272"/>
      <c r="D95" s="272"/>
      <c r="E95" s="272"/>
      <c r="F95" s="272"/>
      <c r="G95" s="272"/>
      <c r="H95" s="272"/>
      <c r="I95" s="272"/>
      <c r="J95" s="272"/>
      <c r="K95" s="272"/>
      <c r="L95" s="272"/>
      <c r="M95" s="272"/>
      <c r="N95" s="272"/>
      <c r="O95" s="49"/>
      <c r="P95" s="343" t="s">
        <v>64</v>
      </c>
      <c r="Q95" s="343">
        <f>G29+G55+G87</f>
        <v>52</v>
      </c>
      <c r="R95" s="49"/>
    </row>
    <row r="96" spans="1:18" x14ac:dyDescent="0.2">
      <c r="A96" s="272"/>
      <c r="B96" s="272"/>
      <c r="C96" s="272"/>
      <c r="D96" s="272"/>
      <c r="E96" s="272"/>
      <c r="F96" s="272"/>
      <c r="G96" s="272"/>
      <c r="H96" s="272"/>
      <c r="I96" s="272"/>
      <c r="J96" s="272"/>
      <c r="K96" s="272"/>
      <c r="L96" s="272"/>
      <c r="M96" s="272"/>
      <c r="N96" s="272"/>
      <c r="O96" s="49"/>
      <c r="P96" s="343" t="s">
        <v>65</v>
      </c>
      <c r="Q96" s="343">
        <f>I29+I55+I87</f>
        <v>439</v>
      </c>
      <c r="R96" s="49"/>
    </row>
    <row r="97" spans="1:18" x14ac:dyDescent="0.2">
      <c r="A97" s="272"/>
      <c r="B97" s="272"/>
      <c r="C97" s="272"/>
      <c r="D97" s="272"/>
      <c r="E97" s="272"/>
      <c r="F97" s="272"/>
      <c r="G97" s="272"/>
      <c r="H97" s="272"/>
      <c r="I97" s="272"/>
      <c r="J97" s="272"/>
      <c r="K97" s="272"/>
      <c r="L97" s="272"/>
      <c r="M97" s="272"/>
      <c r="N97" s="272"/>
      <c r="O97" s="49"/>
      <c r="P97" s="343" t="s">
        <v>635</v>
      </c>
      <c r="Q97" s="343">
        <f>M29+M55+M87</f>
        <v>263</v>
      </c>
      <c r="R97" s="49"/>
    </row>
    <row r="98" spans="1:18" x14ac:dyDescent="0.2">
      <c r="A98" s="272"/>
      <c r="B98" s="272"/>
      <c r="C98" s="272"/>
      <c r="D98" s="272"/>
      <c r="E98" s="272"/>
      <c r="F98" s="272"/>
      <c r="G98" s="272"/>
      <c r="H98" s="272"/>
      <c r="I98" s="272"/>
      <c r="J98" s="272"/>
      <c r="K98" s="272"/>
      <c r="L98" s="272"/>
      <c r="M98" s="272"/>
      <c r="N98" s="272"/>
      <c r="O98" s="49"/>
      <c r="P98" s="343" t="s">
        <v>636</v>
      </c>
      <c r="Q98" s="343">
        <f>SUM(Q95:Q97)</f>
        <v>754</v>
      </c>
      <c r="R98" s="49"/>
    </row>
    <row r="99" spans="1:18" x14ac:dyDescent="0.2">
      <c r="A99" s="272"/>
      <c r="B99" s="272"/>
      <c r="C99" s="272"/>
      <c r="D99" s="272"/>
      <c r="E99" s="272"/>
      <c r="F99" s="272"/>
      <c r="G99" s="272"/>
      <c r="H99" s="272"/>
      <c r="I99" s="272"/>
      <c r="J99" s="272"/>
      <c r="K99" s="272"/>
      <c r="L99" s="272"/>
      <c r="M99" s="272"/>
      <c r="N99" s="272"/>
      <c r="O99" s="49"/>
      <c r="P99" s="49"/>
      <c r="Q99" s="49"/>
      <c r="R99" s="49"/>
    </row>
    <row r="100" spans="1:18" x14ac:dyDescent="0.2">
      <c r="A100" s="272"/>
      <c r="B100" s="272"/>
      <c r="C100" s="272"/>
      <c r="D100" s="272"/>
      <c r="E100" s="272"/>
      <c r="F100" s="272"/>
      <c r="G100" s="272"/>
      <c r="H100" s="272"/>
      <c r="I100" s="272"/>
      <c r="J100" s="272"/>
      <c r="K100" s="272"/>
      <c r="L100" s="272"/>
      <c r="M100" s="272"/>
      <c r="N100" s="272"/>
      <c r="O100" s="49"/>
      <c r="P100" s="49"/>
      <c r="Q100" s="49"/>
      <c r="R100" s="49"/>
    </row>
    <row r="101" spans="1:18" x14ac:dyDescent="0.2">
      <c r="A101" s="272"/>
      <c r="B101" s="272"/>
      <c r="C101" s="272"/>
      <c r="D101" s="272"/>
      <c r="E101" s="272"/>
      <c r="F101" s="272"/>
      <c r="G101" s="272"/>
      <c r="H101" s="272"/>
      <c r="I101" s="272"/>
      <c r="J101" s="272"/>
      <c r="K101" s="272"/>
      <c r="L101" s="272"/>
      <c r="M101" s="272"/>
      <c r="N101" s="272"/>
      <c r="O101" s="49"/>
      <c r="P101" s="49"/>
      <c r="Q101" s="49"/>
      <c r="R101" s="49"/>
    </row>
    <row r="102" spans="1:18" x14ac:dyDescent="0.2">
      <c r="A102" s="272"/>
      <c r="B102" s="272"/>
      <c r="C102" s="272"/>
      <c r="D102" s="272"/>
      <c r="E102" s="272"/>
      <c r="F102" s="272"/>
      <c r="G102" s="272"/>
      <c r="H102" s="272"/>
      <c r="I102" s="272"/>
      <c r="J102" s="272"/>
      <c r="K102" s="272"/>
      <c r="L102" s="272"/>
      <c r="M102" s="272"/>
      <c r="N102" s="272"/>
      <c r="O102" s="49"/>
      <c r="P102" s="49"/>
      <c r="Q102" s="49"/>
      <c r="R102" s="49"/>
    </row>
    <row r="103" spans="1:18" x14ac:dyDescent="0.2">
      <c r="A103" s="272"/>
      <c r="B103" s="272"/>
      <c r="C103" s="272"/>
      <c r="D103" s="272"/>
      <c r="E103" s="272"/>
      <c r="F103" s="272"/>
      <c r="G103" s="272"/>
      <c r="H103" s="272"/>
      <c r="I103" s="272"/>
      <c r="J103" s="272"/>
      <c r="K103" s="272"/>
      <c r="L103" s="272"/>
      <c r="M103" s="272"/>
      <c r="N103" s="272"/>
      <c r="O103" s="49"/>
      <c r="P103" s="49"/>
      <c r="Q103" s="49"/>
      <c r="R103" s="49"/>
    </row>
    <row r="104" spans="1:18" x14ac:dyDescent="0.2">
      <c r="A104" s="272"/>
      <c r="B104" s="272"/>
      <c r="C104" s="272"/>
      <c r="D104" s="272"/>
      <c r="E104" s="272"/>
      <c r="F104" s="272"/>
      <c r="G104" s="272"/>
      <c r="H104" s="272"/>
      <c r="I104" s="272"/>
      <c r="J104" s="272"/>
      <c r="K104" s="272"/>
      <c r="L104" s="272"/>
      <c r="M104" s="272"/>
      <c r="N104" s="272"/>
      <c r="O104" s="49"/>
      <c r="P104" s="49"/>
      <c r="Q104" s="49"/>
      <c r="R104" s="49"/>
    </row>
    <row r="105" spans="1:18" x14ac:dyDescent="0.2">
      <c r="A105" s="272"/>
      <c r="B105" s="272"/>
      <c r="C105" s="272"/>
      <c r="D105" s="272"/>
      <c r="E105" s="272"/>
      <c r="F105" s="272"/>
      <c r="G105" s="272"/>
      <c r="H105" s="272"/>
      <c r="I105" s="272"/>
      <c r="J105" s="272"/>
      <c r="K105" s="272"/>
      <c r="L105" s="272"/>
      <c r="M105" s="272"/>
      <c r="N105" s="272"/>
      <c r="O105" s="49"/>
      <c r="P105" s="49"/>
      <c r="Q105" s="49"/>
      <c r="R105" s="49"/>
    </row>
    <row r="106" spans="1:18" x14ac:dyDescent="0.2">
      <c r="A106" s="272"/>
      <c r="B106" s="272"/>
      <c r="C106" s="272"/>
      <c r="D106" s="272"/>
      <c r="E106" s="272"/>
      <c r="F106" s="272"/>
      <c r="G106" s="272"/>
      <c r="H106" s="272"/>
      <c r="I106" s="272"/>
      <c r="J106" s="272"/>
      <c r="K106" s="272"/>
      <c r="L106" s="272"/>
      <c r="M106" s="272"/>
      <c r="N106" s="272"/>
      <c r="O106" s="49"/>
      <c r="P106" s="49"/>
      <c r="Q106" s="49"/>
      <c r="R106" s="49"/>
    </row>
    <row r="107" spans="1:18" x14ac:dyDescent="0.2">
      <c r="A107" s="49"/>
      <c r="B107" s="49"/>
      <c r="C107" s="49"/>
      <c r="D107" s="49"/>
      <c r="E107" s="49"/>
      <c r="F107" s="49"/>
      <c r="G107" s="49"/>
      <c r="H107" s="49"/>
      <c r="I107" s="49"/>
      <c r="J107" s="49"/>
      <c r="K107" s="49"/>
      <c r="L107" s="49"/>
      <c r="M107" s="49"/>
      <c r="N107" s="49"/>
      <c r="O107" s="49"/>
      <c r="P107" s="49"/>
      <c r="Q107" s="49"/>
      <c r="R107" s="49"/>
    </row>
    <row r="108" spans="1:18" x14ac:dyDescent="0.2">
      <c r="A108" s="49"/>
      <c r="B108" s="49"/>
      <c r="C108" s="49"/>
      <c r="D108" s="49"/>
      <c r="E108" s="49"/>
      <c r="F108" s="49"/>
      <c r="G108" s="49"/>
      <c r="H108" s="49"/>
      <c r="I108" s="49"/>
      <c r="J108" s="49"/>
      <c r="K108" s="49"/>
      <c r="L108" s="49"/>
      <c r="M108" s="49"/>
      <c r="N108" s="49"/>
      <c r="O108" s="49"/>
      <c r="P108" s="49"/>
      <c r="Q108" s="49"/>
      <c r="R108" s="49"/>
    </row>
    <row r="109" spans="1:18" x14ac:dyDescent="0.2">
      <c r="A109" s="49"/>
      <c r="B109" s="49"/>
      <c r="C109" s="49"/>
      <c r="D109" s="49"/>
      <c r="E109" s="49"/>
      <c r="F109" s="49"/>
      <c r="G109" s="49"/>
      <c r="H109" s="49"/>
      <c r="I109" s="49"/>
      <c r="J109" s="49"/>
      <c r="K109" s="49"/>
      <c r="L109" s="49"/>
      <c r="M109" s="49"/>
      <c r="N109" s="49"/>
      <c r="O109" s="49"/>
      <c r="P109" s="49"/>
      <c r="Q109" s="49"/>
      <c r="R109" s="49"/>
    </row>
    <row r="110" spans="1:18" x14ac:dyDescent="0.2">
      <c r="A110" s="49"/>
      <c r="B110" s="49"/>
      <c r="C110" s="49"/>
      <c r="D110" s="49"/>
      <c r="E110" s="49"/>
      <c r="F110" s="49"/>
      <c r="G110" s="49"/>
      <c r="H110" s="49"/>
      <c r="I110" s="49"/>
      <c r="J110" s="49"/>
      <c r="K110" s="49"/>
      <c r="L110" s="49"/>
      <c r="M110" s="49"/>
      <c r="N110" s="49"/>
      <c r="O110" s="49"/>
      <c r="P110" s="49"/>
      <c r="Q110" s="49"/>
      <c r="R110" s="49"/>
    </row>
    <row r="111" spans="1:18" x14ac:dyDescent="0.2">
      <c r="A111" s="49"/>
      <c r="B111" s="49"/>
      <c r="C111" s="49"/>
      <c r="D111" s="49"/>
      <c r="E111" s="49"/>
      <c r="F111" s="49"/>
      <c r="G111" s="49"/>
      <c r="H111" s="49"/>
      <c r="I111" s="49"/>
      <c r="J111" s="49"/>
      <c r="K111" s="49"/>
      <c r="L111" s="49"/>
      <c r="M111" s="49"/>
      <c r="N111" s="49"/>
      <c r="O111" s="49"/>
      <c r="P111" s="49"/>
      <c r="Q111" s="49"/>
      <c r="R111" s="49"/>
    </row>
    <row r="112" spans="1:18" x14ac:dyDescent="0.2">
      <c r="A112" s="49"/>
      <c r="B112" s="49"/>
      <c r="C112" s="49"/>
      <c r="D112" s="49"/>
      <c r="E112" s="49"/>
      <c r="F112" s="49"/>
      <c r="G112" s="49"/>
      <c r="H112" s="49"/>
      <c r="I112" s="49"/>
      <c r="J112" s="49"/>
      <c r="K112" s="49"/>
      <c r="L112" s="49"/>
      <c r="M112" s="49"/>
      <c r="N112" s="49"/>
      <c r="O112" s="49"/>
      <c r="P112" s="49"/>
      <c r="Q112" s="49"/>
      <c r="R112" s="49"/>
    </row>
    <row r="113" spans="1:18" x14ac:dyDescent="0.2">
      <c r="A113" s="49"/>
      <c r="B113" s="49"/>
      <c r="C113" s="49"/>
      <c r="D113" s="49"/>
      <c r="E113" s="49"/>
      <c r="F113" s="49"/>
      <c r="G113" s="49"/>
      <c r="H113" s="49"/>
      <c r="I113" s="49"/>
      <c r="J113" s="49"/>
      <c r="K113" s="49"/>
      <c r="L113" s="49"/>
      <c r="M113" s="49"/>
      <c r="N113" s="49"/>
      <c r="O113" s="49"/>
      <c r="P113" s="49"/>
      <c r="Q113" s="49"/>
      <c r="R113" s="49"/>
    </row>
    <row r="114" spans="1:18" x14ac:dyDescent="0.2">
      <c r="A114" s="49"/>
      <c r="B114" s="49"/>
      <c r="C114" s="49"/>
      <c r="D114" s="49"/>
      <c r="E114" s="49"/>
      <c r="F114" s="49"/>
      <c r="G114" s="49"/>
      <c r="H114" s="49"/>
      <c r="I114" s="49"/>
      <c r="J114" s="49"/>
      <c r="K114" s="49"/>
      <c r="L114" s="49"/>
      <c r="M114" s="49"/>
      <c r="N114" s="49"/>
      <c r="O114" s="49"/>
      <c r="P114" s="49"/>
      <c r="Q114" s="49"/>
      <c r="R114" s="49"/>
    </row>
    <row r="115" spans="1:18" x14ac:dyDescent="0.2">
      <c r="A115" s="49"/>
      <c r="B115" s="49"/>
      <c r="C115" s="49"/>
      <c r="D115" s="49"/>
      <c r="E115" s="49"/>
      <c r="F115" s="49"/>
      <c r="G115" s="49"/>
      <c r="H115" s="49"/>
      <c r="I115" s="49"/>
      <c r="J115" s="49"/>
      <c r="K115" s="49"/>
      <c r="L115" s="49"/>
      <c r="M115" s="49"/>
      <c r="N115" s="49"/>
      <c r="O115" s="49"/>
      <c r="P115" s="49"/>
      <c r="Q115" s="49"/>
      <c r="R115" s="49"/>
    </row>
    <row r="116" spans="1:18" x14ac:dyDescent="0.2">
      <c r="A116" s="49"/>
      <c r="B116" s="49"/>
      <c r="C116" s="49"/>
      <c r="D116" s="49"/>
      <c r="E116" s="49"/>
      <c r="F116" s="49"/>
      <c r="G116" s="49"/>
      <c r="H116" s="49"/>
      <c r="I116" s="49"/>
      <c r="J116" s="49"/>
      <c r="K116" s="49"/>
      <c r="L116" s="49"/>
      <c r="M116" s="49"/>
      <c r="N116" s="49"/>
      <c r="O116" s="49"/>
      <c r="P116" s="49"/>
      <c r="Q116" s="49"/>
      <c r="R116" s="49"/>
    </row>
    <row r="117" spans="1:18" x14ac:dyDescent="0.2">
      <c r="A117" s="49"/>
      <c r="B117" s="49"/>
      <c r="C117" s="49"/>
      <c r="D117" s="49"/>
      <c r="E117" s="49"/>
      <c r="F117" s="49"/>
      <c r="G117" s="49"/>
      <c r="H117" s="49"/>
      <c r="I117" s="49"/>
      <c r="J117" s="49"/>
      <c r="K117" s="49"/>
      <c r="L117" s="49"/>
      <c r="M117" s="49"/>
      <c r="N117" s="49"/>
    </row>
    <row r="118" spans="1:18" x14ac:dyDescent="0.2">
      <c r="A118" s="49"/>
      <c r="B118" s="49"/>
      <c r="C118" s="49"/>
      <c r="D118" s="49"/>
      <c r="E118" s="49"/>
      <c r="F118" s="49"/>
      <c r="G118" s="49"/>
      <c r="H118" s="49"/>
      <c r="I118" s="49"/>
      <c r="J118" s="49"/>
      <c r="K118" s="49"/>
      <c r="L118" s="49"/>
      <c r="M118" s="49"/>
      <c r="N118" s="49"/>
    </row>
    <row r="119" spans="1:18" x14ac:dyDescent="0.2">
      <c r="A119" s="49"/>
      <c r="B119" s="49"/>
      <c r="C119" s="49"/>
      <c r="D119" s="49"/>
      <c r="E119" s="49"/>
      <c r="F119" s="49"/>
      <c r="G119" s="49"/>
      <c r="H119" s="49"/>
      <c r="I119" s="49"/>
      <c r="J119" s="49"/>
      <c r="K119" s="49"/>
      <c r="L119" s="49"/>
      <c r="M119" s="49"/>
      <c r="N119" s="49"/>
    </row>
  </sheetData>
  <protectedRanges>
    <protectedRange password="CDFC" sqref="M25:M28" name="Rango4_1"/>
    <protectedRange password="CDFC" sqref="I25:I28 L25:L28" name="Rango3_1"/>
    <protectedRange password="CDFC" sqref="G25:G28" name="Rango2_1"/>
    <protectedRange password="CDFC" sqref="E25:E28" name="Rango1_1"/>
    <protectedRange password="CDFC" sqref="M83:M85" name="Rango17"/>
    <protectedRange password="CDFC" sqref="I83:I85 L83:L85" name="Rango16"/>
    <protectedRange password="CDFC" sqref="G83:G85" name="Rango15"/>
    <protectedRange password="CDFC" sqref="E83:E85" name="Rango14"/>
    <protectedRange password="CDFC" sqref="L95:M95 L86:M86" name="Rango8_1"/>
    <protectedRange password="CDFC" sqref="I95 I86" name="Rango7_1"/>
    <protectedRange password="CDFC" sqref="G95 G86" name="Rango6_1"/>
    <protectedRange password="CDFC" sqref="E95 E86" name="Rango5_1"/>
  </protectedRanges>
  <mergeCells count="73">
    <mergeCell ref="G89:H89"/>
    <mergeCell ref="G91:H91"/>
    <mergeCell ref="E75:E78"/>
    <mergeCell ref="F75:K75"/>
    <mergeCell ref="L75:N76"/>
    <mergeCell ref="F76:G77"/>
    <mergeCell ref="H76:I77"/>
    <mergeCell ref="J76:K77"/>
    <mergeCell ref="L77:L78"/>
    <mergeCell ref="M77:N77"/>
    <mergeCell ref="D75:D78"/>
    <mergeCell ref="A64:E64"/>
    <mergeCell ref="A65:E65"/>
    <mergeCell ref="A66:E66"/>
    <mergeCell ref="A67:E67"/>
    <mergeCell ref="A68:E68"/>
    <mergeCell ref="A69:E69"/>
    <mergeCell ref="A70:C70"/>
    <mergeCell ref="A74:C74"/>
    <mergeCell ref="A75:A78"/>
    <mergeCell ref="B75:B78"/>
    <mergeCell ref="C75:C78"/>
    <mergeCell ref="G57:H57"/>
    <mergeCell ref="G59:H59"/>
    <mergeCell ref="A63:C63"/>
    <mergeCell ref="E49:E52"/>
    <mergeCell ref="F49:K49"/>
    <mergeCell ref="D49:D52"/>
    <mergeCell ref="L49:N50"/>
    <mergeCell ref="F50:G51"/>
    <mergeCell ref="H50:I51"/>
    <mergeCell ref="J50:K51"/>
    <mergeCell ref="L51:L52"/>
    <mergeCell ref="M51:N51"/>
    <mergeCell ref="A44:C44"/>
    <mergeCell ref="A48:C48"/>
    <mergeCell ref="A49:A52"/>
    <mergeCell ref="B49:B52"/>
    <mergeCell ref="C49:C52"/>
    <mergeCell ref="A43:E43"/>
    <mergeCell ref="G31:H31"/>
    <mergeCell ref="G33:H33"/>
    <mergeCell ref="A37:C37"/>
    <mergeCell ref="F21:K21"/>
    <mergeCell ref="A38:E38"/>
    <mergeCell ref="A39:E39"/>
    <mergeCell ref="A40:E40"/>
    <mergeCell ref="A41:E41"/>
    <mergeCell ref="A42:E42"/>
    <mergeCell ref="L21:N22"/>
    <mergeCell ref="F22:G23"/>
    <mergeCell ref="H22:I23"/>
    <mergeCell ref="J22:K23"/>
    <mergeCell ref="L23:L24"/>
    <mergeCell ref="M23:N23"/>
    <mergeCell ref="A2:N2"/>
    <mergeCell ref="A3:N3"/>
    <mergeCell ref="A4:N4"/>
    <mergeCell ref="A6:C6"/>
    <mergeCell ref="A7:E7"/>
    <mergeCell ref="A8:E8"/>
    <mergeCell ref="A20:C20"/>
    <mergeCell ref="A21:A24"/>
    <mergeCell ref="B21:B24"/>
    <mergeCell ref="C21:C24"/>
    <mergeCell ref="D21:D24"/>
    <mergeCell ref="E21:E24"/>
    <mergeCell ref="A9:E9"/>
    <mergeCell ref="E10:F10"/>
    <mergeCell ref="A13:E13"/>
    <mergeCell ref="A14:E14"/>
    <mergeCell ref="A15:E15"/>
    <mergeCell ref="A16:C16"/>
  </mergeCells>
  <pageMargins left="0.70866141732283472" right="0.70866141732283472" top="0.74803149606299213" bottom="0.74803149606299213" header="0.31496062992125984" footer="0.31496062992125984"/>
  <pageSetup paperSize="9" scale="68" fitToHeight="0" orientation="landscape" r:id="rId1"/>
  <rowBreaks count="2" manualBreakCount="2">
    <brk id="35" max="16383" man="1"/>
    <brk id="6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A6BD-2105-49EC-95D7-121F3487D3ED}">
  <sheetPr codeName="Hoja11">
    <tabColor theme="9" tint="0.79998168889431442"/>
  </sheetPr>
  <dimension ref="A2:R44"/>
  <sheetViews>
    <sheetView topLeftCell="A13" workbookViewId="0">
      <selection activeCell="A38" sqref="A38"/>
    </sheetView>
  </sheetViews>
  <sheetFormatPr baseColWidth="10" defaultRowHeight="12.75" x14ac:dyDescent="0.2"/>
  <cols>
    <col min="1" max="2" width="11.42578125" style="50"/>
    <col min="3" max="3" width="12.42578125" style="50" customWidth="1"/>
    <col min="4" max="4" width="14.85546875" style="50" customWidth="1"/>
    <col min="5" max="5" width="23.85546875" style="50" customWidth="1"/>
    <col min="6" max="16384" width="11.42578125" style="50"/>
  </cols>
  <sheetData>
    <row r="2" spans="1:14" ht="16.5" customHeight="1" x14ac:dyDescent="0.2">
      <c r="A2" s="483" t="s">
        <v>0</v>
      </c>
      <c r="B2" s="484"/>
      <c r="C2" s="484"/>
      <c r="D2" s="484"/>
      <c r="E2" s="484"/>
      <c r="F2" s="484"/>
      <c r="G2" s="484"/>
      <c r="H2" s="484"/>
      <c r="I2" s="484"/>
      <c r="J2" s="484"/>
      <c r="K2" s="484"/>
      <c r="L2" s="484"/>
      <c r="M2" s="484"/>
      <c r="N2" s="484"/>
    </row>
    <row r="3" spans="1:14" ht="16.5" x14ac:dyDescent="0.2">
      <c r="A3" s="483" t="s">
        <v>69</v>
      </c>
      <c r="B3" s="483"/>
      <c r="C3" s="483"/>
      <c r="D3" s="483"/>
      <c r="E3" s="483"/>
      <c r="F3" s="483"/>
      <c r="G3" s="483"/>
      <c r="H3" s="483"/>
      <c r="I3" s="483"/>
      <c r="J3" s="483"/>
      <c r="K3" s="483"/>
      <c r="L3" s="483"/>
      <c r="M3" s="483"/>
      <c r="N3" s="483"/>
    </row>
    <row r="4" spans="1:14" ht="16.5" x14ac:dyDescent="0.2">
      <c r="A4" s="483" t="s">
        <v>2</v>
      </c>
      <c r="B4" s="483"/>
      <c r="C4" s="483"/>
      <c r="D4" s="483"/>
      <c r="E4" s="483"/>
      <c r="F4" s="483"/>
      <c r="G4" s="483"/>
      <c r="H4" s="483"/>
      <c r="I4" s="483"/>
      <c r="J4" s="483"/>
      <c r="K4" s="483"/>
      <c r="L4" s="483"/>
      <c r="M4" s="483"/>
      <c r="N4" s="483"/>
    </row>
    <row r="5" spans="1:14" ht="7.5" customHeight="1" x14ac:dyDescent="0.2"/>
    <row r="6" spans="1:14" x14ac:dyDescent="0.2">
      <c r="A6" s="542" t="s">
        <v>3</v>
      </c>
      <c r="B6" s="542"/>
      <c r="C6" s="542"/>
      <c r="D6" s="118"/>
      <c r="E6" s="118"/>
      <c r="F6" s="118"/>
      <c r="G6" s="119"/>
      <c r="H6" s="119"/>
      <c r="I6" s="119"/>
      <c r="J6" s="119"/>
      <c r="K6" s="119"/>
      <c r="L6" s="119"/>
      <c r="M6" s="119"/>
      <c r="N6" s="119"/>
    </row>
    <row r="7" spans="1:14" x14ac:dyDescent="0.2">
      <c r="A7" s="486" t="s">
        <v>282</v>
      </c>
      <c r="B7" s="487"/>
      <c r="C7" s="487"/>
      <c r="D7" s="487"/>
      <c r="E7" s="487"/>
      <c r="F7" s="102"/>
      <c r="G7" s="103"/>
      <c r="H7" s="103"/>
      <c r="I7" s="104"/>
      <c r="J7" s="88"/>
      <c r="K7" s="88"/>
      <c r="L7" s="88"/>
      <c r="M7" s="88"/>
      <c r="N7" s="88"/>
    </row>
    <row r="8" spans="1:14" ht="13.5" customHeight="1" x14ac:dyDescent="0.2">
      <c r="A8" s="490" t="s">
        <v>283</v>
      </c>
      <c r="B8" s="485"/>
      <c r="C8" s="485"/>
      <c r="D8" s="485"/>
      <c r="E8" s="485"/>
      <c r="F8" s="100"/>
      <c r="G8" s="88"/>
      <c r="H8" s="88"/>
      <c r="I8" s="99"/>
      <c r="J8" s="88"/>
      <c r="K8" s="88"/>
      <c r="L8" s="88"/>
      <c r="M8" s="88"/>
      <c r="N8" s="88"/>
    </row>
    <row r="9" spans="1:14" x14ac:dyDescent="0.2">
      <c r="A9" s="490" t="s">
        <v>284</v>
      </c>
      <c r="B9" s="485"/>
      <c r="C9" s="485"/>
      <c r="D9" s="485"/>
      <c r="E9" s="485"/>
      <c r="F9" s="100"/>
      <c r="G9" s="88"/>
      <c r="H9" s="88"/>
      <c r="I9" s="99"/>
      <c r="J9" s="88"/>
      <c r="K9" s="88"/>
      <c r="L9" s="88"/>
      <c r="M9" s="88"/>
      <c r="N9" s="88"/>
    </row>
    <row r="10" spans="1:14" x14ac:dyDescent="0.2">
      <c r="A10" s="490" t="s">
        <v>285</v>
      </c>
      <c r="B10" s="485"/>
      <c r="C10" s="485"/>
      <c r="D10" s="485"/>
      <c r="E10" s="485"/>
      <c r="F10" s="100"/>
      <c r="G10" s="88"/>
      <c r="H10" s="88"/>
      <c r="I10" s="99"/>
      <c r="J10" s="88"/>
      <c r="K10" s="88"/>
      <c r="L10" s="88"/>
      <c r="M10" s="88"/>
      <c r="N10" s="88"/>
    </row>
    <row r="11" spans="1:14" x14ac:dyDescent="0.2">
      <c r="A11" s="490" t="s">
        <v>286</v>
      </c>
      <c r="B11" s="485"/>
      <c r="C11" s="485"/>
      <c r="D11" s="485"/>
      <c r="E11" s="485"/>
      <c r="F11" s="100"/>
      <c r="G11" s="88"/>
      <c r="H11" s="88"/>
      <c r="I11" s="99"/>
      <c r="J11" s="88"/>
      <c r="K11" s="88"/>
      <c r="L11" s="88"/>
      <c r="M11" s="88"/>
      <c r="N11" s="88"/>
    </row>
    <row r="12" spans="1:14" x14ac:dyDescent="0.2">
      <c r="A12" s="479" t="s">
        <v>287</v>
      </c>
      <c r="B12" s="480"/>
      <c r="C12" s="480"/>
      <c r="D12" s="480"/>
      <c r="E12" s="480"/>
      <c r="F12" s="7"/>
      <c r="G12" s="8"/>
      <c r="H12" s="8"/>
      <c r="I12" s="9"/>
      <c r="J12" s="88"/>
      <c r="K12" s="88"/>
      <c r="L12" s="88"/>
      <c r="M12" s="88"/>
      <c r="N12" s="88"/>
    </row>
    <row r="13" spans="1:14" x14ac:dyDescent="0.2">
      <c r="A13" s="469" t="s">
        <v>4</v>
      </c>
      <c r="B13" s="469"/>
      <c r="C13" s="469"/>
      <c r="D13" s="82"/>
      <c r="E13" s="63"/>
      <c r="F13" s="63"/>
      <c r="G13" s="63"/>
      <c r="H13" s="63"/>
      <c r="I13" s="63"/>
      <c r="J13" s="63"/>
      <c r="K13" s="63"/>
      <c r="L13" s="63"/>
      <c r="M13" s="63"/>
      <c r="N13" s="63"/>
    </row>
    <row r="14" spans="1:14" x14ac:dyDescent="0.2">
      <c r="A14" s="53" t="s">
        <v>112</v>
      </c>
      <c r="B14" s="51"/>
      <c r="C14" s="98"/>
      <c r="D14" s="98"/>
      <c r="E14" s="98"/>
      <c r="F14" s="98"/>
      <c r="G14" s="98"/>
      <c r="H14" s="98"/>
      <c r="I14" s="97"/>
      <c r="J14" s="84"/>
      <c r="K14" s="84"/>
      <c r="L14" s="84"/>
      <c r="M14" s="84"/>
      <c r="N14" s="84"/>
    </row>
    <row r="15" spans="1:14" x14ac:dyDescent="0.2">
      <c r="A15" s="54" t="s">
        <v>126</v>
      </c>
      <c r="B15" s="84" t="s">
        <v>652</v>
      </c>
      <c r="C15" s="96"/>
      <c r="D15" s="96"/>
      <c r="E15" s="84"/>
      <c r="F15" s="84"/>
      <c r="G15" s="84"/>
      <c r="H15" s="84"/>
      <c r="I15" s="95"/>
      <c r="J15" s="84"/>
      <c r="K15" s="84"/>
      <c r="L15" s="84"/>
      <c r="M15" s="84"/>
      <c r="N15" s="84"/>
    </row>
    <row r="16" spans="1:14" x14ac:dyDescent="0.2">
      <c r="A16" s="55" t="s">
        <v>653</v>
      </c>
      <c r="B16" s="52"/>
      <c r="C16" s="52"/>
      <c r="D16" s="52"/>
      <c r="E16" s="94"/>
      <c r="F16" s="94"/>
      <c r="G16" s="94"/>
      <c r="H16" s="94"/>
      <c r="I16" s="93"/>
      <c r="J16" s="84"/>
      <c r="K16" s="84"/>
      <c r="L16" s="84"/>
      <c r="M16" s="84"/>
      <c r="N16" s="84"/>
    </row>
    <row r="17" spans="1:14" x14ac:dyDescent="0.2">
      <c r="A17" s="469" t="s">
        <v>5</v>
      </c>
      <c r="B17" s="469"/>
      <c r="C17" s="469"/>
      <c r="D17" s="82"/>
      <c r="E17" s="63"/>
      <c r="F17" s="63"/>
      <c r="G17" s="63"/>
      <c r="H17" s="63"/>
      <c r="I17" s="63"/>
      <c r="J17" s="63"/>
      <c r="K17" s="63"/>
      <c r="L17" s="63"/>
      <c r="M17" s="63"/>
      <c r="N17" s="63"/>
    </row>
    <row r="18" spans="1:14" x14ac:dyDescent="0.2">
      <c r="A18" s="465" t="s">
        <v>6</v>
      </c>
      <c r="B18" s="465" t="s">
        <v>7</v>
      </c>
      <c r="C18" s="465" t="s">
        <v>8</v>
      </c>
      <c r="D18" s="465" t="s">
        <v>9</v>
      </c>
      <c r="E18" s="522" t="s">
        <v>10</v>
      </c>
      <c r="F18" s="451" t="s">
        <v>11</v>
      </c>
      <c r="G18" s="451"/>
      <c r="H18" s="451"/>
      <c r="I18" s="451"/>
      <c r="J18" s="451"/>
      <c r="K18" s="452"/>
      <c r="L18" s="453" t="s">
        <v>12</v>
      </c>
      <c r="M18" s="454"/>
      <c r="N18" s="455"/>
    </row>
    <row r="19" spans="1:14" x14ac:dyDescent="0.2">
      <c r="A19" s="466"/>
      <c r="B19" s="466"/>
      <c r="C19" s="466"/>
      <c r="D19" s="466"/>
      <c r="E19" s="522"/>
      <c r="F19" s="459" t="s">
        <v>13</v>
      </c>
      <c r="G19" s="460"/>
      <c r="H19" s="459" t="s">
        <v>14</v>
      </c>
      <c r="I19" s="460"/>
      <c r="J19" s="459" t="s">
        <v>15</v>
      </c>
      <c r="K19" s="463"/>
      <c r="L19" s="456"/>
      <c r="M19" s="457"/>
      <c r="N19" s="458"/>
    </row>
    <row r="20" spans="1:14" x14ac:dyDescent="0.2">
      <c r="A20" s="466"/>
      <c r="B20" s="466"/>
      <c r="C20" s="466"/>
      <c r="D20" s="466"/>
      <c r="E20" s="522"/>
      <c r="F20" s="461"/>
      <c r="G20" s="462"/>
      <c r="H20" s="461"/>
      <c r="I20" s="462"/>
      <c r="J20" s="461"/>
      <c r="K20" s="464"/>
      <c r="L20" s="451" t="s">
        <v>16</v>
      </c>
      <c r="M20" s="451" t="s">
        <v>17</v>
      </c>
      <c r="N20" s="451"/>
    </row>
    <row r="21" spans="1:14" ht="33.75" x14ac:dyDescent="0.2">
      <c r="A21" s="467"/>
      <c r="B21" s="467"/>
      <c r="C21" s="467"/>
      <c r="D21" s="467"/>
      <c r="E21" s="522"/>
      <c r="F21" s="67" t="s">
        <v>18</v>
      </c>
      <c r="G21" s="69" t="s">
        <v>19</v>
      </c>
      <c r="H21" s="67" t="s">
        <v>18</v>
      </c>
      <c r="I21" s="69" t="s">
        <v>19</v>
      </c>
      <c r="J21" s="67" t="s">
        <v>18</v>
      </c>
      <c r="K21" s="81" t="s">
        <v>19</v>
      </c>
      <c r="L21" s="451"/>
      <c r="M21" s="67" t="s">
        <v>20</v>
      </c>
      <c r="N21" s="67" t="s">
        <v>15</v>
      </c>
    </row>
    <row r="22" spans="1:14" ht="28.5" customHeight="1" x14ac:dyDescent="0.2">
      <c r="A22" s="105" t="s">
        <v>25</v>
      </c>
      <c r="B22" s="106" t="s">
        <v>159</v>
      </c>
      <c r="C22" s="106" t="s">
        <v>25</v>
      </c>
      <c r="D22" s="79" t="s">
        <v>554</v>
      </c>
      <c r="E22" s="79" t="s">
        <v>699</v>
      </c>
      <c r="F22" s="70" t="s">
        <v>152</v>
      </c>
      <c r="G22" s="65">
        <v>93</v>
      </c>
      <c r="H22" s="70" t="s">
        <v>25</v>
      </c>
      <c r="I22" s="65">
        <v>0</v>
      </c>
      <c r="J22" s="70" t="s">
        <v>25</v>
      </c>
      <c r="K22" s="66">
        <v>0</v>
      </c>
      <c r="L22" s="65">
        <v>0</v>
      </c>
      <c r="M22" s="65">
        <v>0</v>
      </c>
      <c r="N22" s="65">
        <v>0</v>
      </c>
    </row>
    <row r="23" spans="1:14" x14ac:dyDescent="0.2">
      <c r="A23" s="74"/>
      <c r="B23" s="74"/>
      <c r="C23" s="59"/>
      <c r="D23" s="59"/>
      <c r="E23" s="73" t="s">
        <v>34</v>
      </c>
      <c r="F23" s="63"/>
      <c r="G23" s="70">
        <f>SUM(G22:G22)</f>
        <v>93</v>
      </c>
      <c r="H23" s="63"/>
      <c r="I23" s="70">
        <f>SUM(I22:I22)</f>
        <v>0</v>
      </c>
      <c r="J23" s="63"/>
      <c r="K23" s="70">
        <f>SUM(K22:K22)</f>
        <v>0</v>
      </c>
      <c r="L23" s="70">
        <f>SUM(L22:L22)</f>
        <v>0</v>
      </c>
      <c r="M23" s="70">
        <f>SUM(M22:M22)</f>
        <v>0</v>
      </c>
      <c r="N23" s="70">
        <f>SUM(N22:N22)</f>
        <v>0</v>
      </c>
    </row>
    <row r="24" spans="1:14" x14ac:dyDescent="0.2">
      <c r="A24" s="74"/>
      <c r="B24" s="74"/>
      <c r="C24" s="59"/>
      <c r="D24" s="59"/>
      <c r="E24" s="73"/>
      <c r="F24" s="63"/>
      <c r="G24" s="63"/>
      <c r="H24" s="63"/>
      <c r="I24" s="63"/>
      <c r="J24" s="63"/>
      <c r="K24" s="63"/>
      <c r="L24" s="63"/>
      <c r="M24" s="63"/>
      <c r="N24" s="63"/>
    </row>
    <row r="25" spans="1:14" x14ac:dyDescent="0.2">
      <c r="A25" s="74"/>
      <c r="B25" s="74"/>
      <c r="C25" s="59"/>
      <c r="D25" s="59"/>
      <c r="E25" s="73" t="s">
        <v>35</v>
      </c>
      <c r="F25" s="63"/>
      <c r="G25" s="448">
        <f>G23+I23+K23+M23</f>
        <v>93</v>
      </c>
      <c r="H25" s="449"/>
      <c r="I25" s="63"/>
      <c r="J25" s="63"/>
      <c r="K25" s="63"/>
      <c r="L25" s="63"/>
      <c r="M25" s="63"/>
      <c r="N25" s="63"/>
    </row>
    <row r="26" spans="1:14" x14ac:dyDescent="0.2">
      <c r="A26" s="74"/>
      <c r="B26" s="74"/>
      <c r="C26" s="59"/>
      <c r="D26" s="59"/>
      <c r="E26" s="73"/>
      <c r="F26" s="63"/>
      <c r="G26" s="63"/>
      <c r="H26" s="63"/>
      <c r="I26" s="63"/>
      <c r="J26" s="63"/>
      <c r="K26" s="63"/>
      <c r="L26" s="63"/>
      <c r="M26" s="63"/>
      <c r="N26" s="63"/>
    </row>
    <row r="27" spans="1:14" x14ac:dyDescent="0.2">
      <c r="A27" s="74"/>
      <c r="B27" s="74"/>
      <c r="C27" s="59"/>
      <c r="D27" s="59"/>
      <c r="E27" s="73" t="s">
        <v>36</v>
      </c>
      <c r="F27" s="63"/>
      <c r="G27" s="448">
        <f>SUM(G25-M23)</f>
        <v>93</v>
      </c>
      <c r="H27" s="449"/>
      <c r="I27" s="63"/>
      <c r="J27" s="63"/>
      <c r="K27" s="63"/>
      <c r="L27" s="63"/>
      <c r="M27" s="63"/>
      <c r="N27" s="63"/>
    </row>
    <row r="28" spans="1:14" x14ac:dyDescent="0.2">
      <c r="A28" s="74"/>
      <c r="B28" s="74"/>
      <c r="C28" s="59"/>
      <c r="D28" s="59"/>
      <c r="E28" s="73"/>
      <c r="F28" s="63"/>
      <c r="G28" s="63"/>
      <c r="H28" s="63"/>
      <c r="I28" s="63"/>
      <c r="J28" s="63"/>
      <c r="K28" s="63"/>
      <c r="L28" s="63"/>
      <c r="M28" s="63"/>
      <c r="N28" s="63"/>
    </row>
    <row r="29" spans="1:14" x14ac:dyDescent="0.2">
      <c r="A29" s="469" t="s">
        <v>4</v>
      </c>
      <c r="B29" s="469"/>
      <c r="C29" s="469"/>
      <c r="D29" s="83"/>
      <c r="E29" s="63"/>
      <c r="F29" s="63"/>
      <c r="G29" s="63"/>
      <c r="H29" s="63"/>
      <c r="I29" s="63"/>
      <c r="J29" s="63"/>
      <c r="K29" s="63"/>
      <c r="L29" s="63"/>
      <c r="M29" s="63"/>
      <c r="N29" s="63"/>
    </row>
    <row r="30" spans="1:14" x14ac:dyDescent="0.2">
      <c r="A30" s="87" t="s">
        <v>255</v>
      </c>
      <c r="B30" s="51"/>
      <c r="C30" s="98"/>
      <c r="D30" s="98"/>
      <c r="E30" s="98"/>
      <c r="F30" s="98"/>
      <c r="G30" s="98"/>
      <c r="H30" s="98"/>
      <c r="I30" s="97"/>
      <c r="J30" s="84"/>
      <c r="K30" s="84"/>
      <c r="L30" s="84"/>
      <c r="M30" s="84"/>
      <c r="N30" s="84"/>
    </row>
    <row r="31" spans="1:14" x14ac:dyDescent="0.2">
      <c r="A31" s="86" t="s">
        <v>126</v>
      </c>
      <c r="B31" s="84" t="s">
        <v>696</v>
      </c>
      <c r="C31" s="96"/>
      <c r="D31" s="96"/>
      <c r="E31" s="84"/>
      <c r="F31" s="84"/>
      <c r="G31" s="84"/>
      <c r="H31" s="84"/>
      <c r="I31" s="95"/>
      <c r="J31" s="84"/>
      <c r="K31" s="84"/>
      <c r="L31" s="84"/>
      <c r="M31" s="84"/>
      <c r="N31" s="84"/>
    </row>
    <row r="32" spans="1:14" x14ac:dyDescent="0.2">
      <c r="A32" s="85" t="s">
        <v>697</v>
      </c>
      <c r="B32" s="52"/>
      <c r="C32" s="52"/>
      <c r="D32" s="52"/>
      <c r="E32" s="94"/>
      <c r="F32" s="94"/>
      <c r="G32" s="94"/>
      <c r="H32" s="94"/>
      <c r="I32" s="93"/>
      <c r="J32" s="84"/>
      <c r="K32" s="84"/>
      <c r="L32" s="84"/>
      <c r="M32" s="84"/>
      <c r="N32" s="84"/>
    </row>
    <row r="33" spans="1:18" x14ac:dyDescent="0.2">
      <c r="A33" s="469" t="s">
        <v>5</v>
      </c>
      <c r="B33" s="469"/>
      <c r="C33" s="469"/>
      <c r="D33" s="83"/>
      <c r="E33" s="63"/>
      <c r="F33" s="63"/>
      <c r="G33" s="63"/>
      <c r="H33" s="63"/>
      <c r="I33" s="63"/>
      <c r="J33" s="63"/>
      <c r="K33" s="63"/>
      <c r="L33" s="63"/>
      <c r="M33" s="63"/>
      <c r="N33" s="63"/>
    </row>
    <row r="34" spans="1:18" x14ac:dyDescent="0.2">
      <c r="A34" s="465" t="s">
        <v>6</v>
      </c>
      <c r="B34" s="465" t="s">
        <v>7</v>
      </c>
      <c r="C34" s="465" t="s">
        <v>8</v>
      </c>
      <c r="D34" s="465" t="s">
        <v>9</v>
      </c>
      <c r="E34" s="522" t="s">
        <v>10</v>
      </c>
      <c r="F34" s="451" t="s">
        <v>11</v>
      </c>
      <c r="G34" s="451"/>
      <c r="H34" s="451"/>
      <c r="I34" s="451"/>
      <c r="J34" s="451"/>
      <c r="K34" s="452"/>
      <c r="L34" s="453" t="s">
        <v>12</v>
      </c>
      <c r="M34" s="454"/>
      <c r="N34" s="455"/>
    </row>
    <row r="35" spans="1:18" x14ac:dyDescent="0.2">
      <c r="A35" s="466"/>
      <c r="B35" s="466"/>
      <c r="C35" s="466"/>
      <c r="D35" s="466"/>
      <c r="E35" s="522"/>
      <c r="F35" s="459" t="s">
        <v>13</v>
      </c>
      <c r="G35" s="460"/>
      <c r="H35" s="459" t="s">
        <v>14</v>
      </c>
      <c r="I35" s="460"/>
      <c r="J35" s="459" t="s">
        <v>15</v>
      </c>
      <c r="K35" s="463"/>
      <c r="L35" s="456"/>
      <c r="M35" s="457"/>
      <c r="N35" s="458"/>
    </row>
    <row r="36" spans="1:18" x14ac:dyDescent="0.2">
      <c r="A36" s="466"/>
      <c r="B36" s="466"/>
      <c r="C36" s="466"/>
      <c r="D36" s="466"/>
      <c r="E36" s="522"/>
      <c r="F36" s="461"/>
      <c r="G36" s="462"/>
      <c r="H36" s="461"/>
      <c r="I36" s="462"/>
      <c r="J36" s="461"/>
      <c r="K36" s="464"/>
      <c r="L36" s="451" t="s">
        <v>16</v>
      </c>
      <c r="M36" s="451" t="s">
        <v>17</v>
      </c>
      <c r="N36" s="451"/>
    </row>
    <row r="37" spans="1:18" ht="33.75" x14ac:dyDescent="0.2">
      <c r="A37" s="467"/>
      <c r="B37" s="467"/>
      <c r="C37" s="467"/>
      <c r="D37" s="467"/>
      <c r="E37" s="522"/>
      <c r="F37" s="80" t="s">
        <v>18</v>
      </c>
      <c r="G37" s="92" t="s">
        <v>19</v>
      </c>
      <c r="H37" s="80" t="s">
        <v>18</v>
      </c>
      <c r="I37" s="92" t="s">
        <v>19</v>
      </c>
      <c r="J37" s="80" t="s">
        <v>18</v>
      </c>
      <c r="K37" s="81" t="s">
        <v>19</v>
      </c>
      <c r="L37" s="451"/>
      <c r="M37" s="80" t="s">
        <v>20</v>
      </c>
      <c r="N37" s="80" t="s">
        <v>15</v>
      </c>
    </row>
    <row r="38" spans="1:18" ht="56.25" customHeight="1" x14ac:dyDescent="0.2">
      <c r="A38" s="106" t="s">
        <v>105</v>
      </c>
      <c r="B38" s="201" t="s">
        <v>25</v>
      </c>
      <c r="C38" s="79" t="s">
        <v>288</v>
      </c>
      <c r="D38" s="64" t="s">
        <v>25</v>
      </c>
      <c r="E38" s="79" t="s">
        <v>289</v>
      </c>
      <c r="F38" s="75" t="s">
        <v>25</v>
      </c>
      <c r="G38" s="65">
        <v>0</v>
      </c>
      <c r="H38" s="75" t="s">
        <v>94</v>
      </c>
      <c r="I38" s="65">
        <v>267</v>
      </c>
      <c r="J38" s="75" t="s">
        <v>25</v>
      </c>
      <c r="K38" s="66">
        <v>0</v>
      </c>
      <c r="L38" s="65">
        <v>0</v>
      </c>
      <c r="M38" s="65">
        <v>0</v>
      </c>
      <c r="N38" s="65">
        <v>0</v>
      </c>
    </row>
    <row r="39" spans="1:18" x14ac:dyDescent="0.2">
      <c r="A39" s="127"/>
      <c r="B39" s="127"/>
      <c r="C39" s="59"/>
      <c r="D39" s="59"/>
      <c r="E39" s="73" t="s">
        <v>34</v>
      </c>
      <c r="F39" s="63"/>
      <c r="G39" s="75">
        <f>SUM(G38:G38)</f>
        <v>0</v>
      </c>
      <c r="H39" s="63"/>
      <c r="I39" s="75">
        <f>SUM(I38:I38)</f>
        <v>267</v>
      </c>
      <c r="J39" s="63"/>
      <c r="K39" s="75">
        <f>SUM(K38:K38)</f>
        <v>0</v>
      </c>
      <c r="L39" s="75">
        <f>SUM(L38:L38)</f>
        <v>0</v>
      </c>
      <c r="M39" s="75">
        <f>SUM(M38:M38)</f>
        <v>0</v>
      </c>
      <c r="N39" s="75">
        <f>SUM(N38:N38)</f>
        <v>0</v>
      </c>
    </row>
    <row r="40" spans="1:18" x14ac:dyDescent="0.2">
      <c r="A40" s="127"/>
      <c r="B40" s="127"/>
      <c r="C40" s="59"/>
      <c r="D40" s="59"/>
      <c r="E40" s="73"/>
      <c r="F40" s="63"/>
      <c r="G40" s="63"/>
      <c r="H40" s="63"/>
      <c r="I40" s="63"/>
      <c r="J40" s="63"/>
      <c r="K40" s="63"/>
      <c r="L40" s="63"/>
      <c r="M40" s="63"/>
      <c r="N40" s="63"/>
    </row>
    <row r="41" spans="1:18" x14ac:dyDescent="0.2">
      <c r="A41" s="127"/>
      <c r="B41" s="127"/>
      <c r="C41" s="59"/>
      <c r="D41" s="59"/>
      <c r="E41" s="73" t="s">
        <v>35</v>
      </c>
      <c r="F41" s="63"/>
      <c r="G41" s="448">
        <f>G39+I39+K39+M39</f>
        <v>267</v>
      </c>
      <c r="H41" s="449"/>
      <c r="I41" s="63"/>
      <c r="J41" s="63"/>
      <c r="K41" s="63"/>
      <c r="L41" s="63"/>
      <c r="M41" s="63"/>
      <c r="N41" s="63"/>
      <c r="P41" s="301" t="s">
        <v>64</v>
      </c>
      <c r="Q41" s="301">
        <f>G23+G39</f>
        <v>93</v>
      </c>
      <c r="R41" s="301"/>
    </row>
    <row r="42" spans="1:18" x14ac:dyDescent="0.2">
      <c r="A42" s="127"/>
      <c r="B42" s="127"/>
      <c r="C42" s="59"/>
      <c r="D42" s="59"/>
      <c r="E42" s="73"/>
      <c r="F42" s="63"/>
      <c r="G42" s="63"/>
      <c r="H42" s="63"/>
      <c r="I42" s="63"/>
      <c r="J42" s="63"/>
      <c r="K42" s="63"/>
      <c r="L42" s="63"/>
      <c r="M42" s="63"/>
      <c r="N42" s="63"/>
      <c r="P42" s="301" t="s">
        <v>65</v>
      </c>
      <c r="Q42" s="301">
        <f>I23+I39</f>
        <v>267</v>
      </c>
      <c r="R42" s="301"/>
    </row>
    <row r="43" spans="1:18" x14ac:dyDescent="0.2">
      <c r="A43" s="127"/>
      <c r="B43" s="127"/>
      <c r="C43" s="59"/>
      <c r="D43" s="59"/>
      <c r="E43" s="73" t="s">
        <v>36</v>
      </c>
      <c r="F43" s="63"/>
      <c r="G43" s="448">
        <f>SUM(G41-M39)</f>
        <v>267</v>
      </c>
      <c r="H43" s="449"/>
      <c r="I43" s="63"/>
      <c r="J43" s="63"/>
      <c r="K43" s="63"/>
      <c r="L43" s="63"/>
      <c r="M43" s="63"/>
      <c r="N43" s="63"/>
      <c r="P43" s="301" t="s">
        <v>72</v>
      </c>
      <c r="Q43" s="301">
        <f>M23+M39</f>
        <v>0</v>
      </c>
      <c r="R43" s="301"/>
    </row>
    <row r="44" spans="1:18" x14ac:dyDescent="0.2">
      <c r="P44" s="301" t="s">
        <v>73</v>
      </c>
      <c r="Q44" s="301">
        <f>SUM(Q41:Q43)</f>
        <v>360</v>
      </c>
      <c r="R44" s="301"/>
    </row>
  </sheetData>
  <mergeCells count="42">
    <mergeCell ref="G25:H25"/>
    <mergeCell ref="G27:H27"/>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E8"/>
    <mergeCell ref="A9:E9"/>
    <mergeCell ref="A10:E10"/>
    <mergeCell ref="A11:E11"/>
    <mergeCell ref="A12:E12"/>
    <mergeCell ref="A13:C13"/>
    <mergeCell ref="A29:C29"/>
    <mergeCell ref="A33:C33"/>
    <mergeCell ref="A34:A37"/>
    <mergeCell ref="B34:B37"/>
    <mergeCell ref="C34:C37"/>
    <mergeCell ref="L34:N35"/>
    <mergeCell ref="F35:G36"/>
    <mergeCell ref="H35:I36"/>
    <mergeCell ref="J35:K36"/>
    <mergeCell ref="L36:L37"/>
    <mergeCell ref="M36:N36"/>
    <mergeCell ref="G41:H41"/>
    <mergeCell ref="G43:H43"/>
    <mergeCell ref="D34:D37"/>
    <mergeCell ref="E34:E37"/>
    <mergeCell ref="F34:K34"/>
  </mergeCells>
  <pageMargins left="1.2598425196850394" right="0.70866141732283472" top="0.74803149606299213" bottom="0.74803149606299213" header="0.31496062992125984" footer="0.31496062992125984"/>
  <pageSetup paperSize="9" scale="66" orientation="landscape" r:id="rId1"/>
  <rowBreaks count="1" manualBreakCount="1">
    <brk id="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594D4-621C-4C67-AEDC-1A73F1D26748}">
  <sheetPr>
    <pageSetUpPr fitToPage="1"/>
  </sheetPr>
  <dimension ref="A2:Q181"/>
  <sheetViews>
    <sheetView topLeftCell="A97" zoomScale="120" zoomScaleNormal="120" workbookViewId="0">
      <selection activeCell="F127" sqref="F127"/>
    </sheetView>
  </sheetViews>
  <sheetFormatPr baseColWidth="10" defaultRowHeight="12.75" x14ac:dyDescent="0.2"/>
  <cols>
    <col min="1" max="1" width="11" style="2" customWidth="1"/>
    <col min="2" max="2" width="9.42578125" style="2" customWidth="1"/>
    <col min="3" max="3" width="17" style="2" customWidth="1"/>
    <col min="4" max="4" width="18.140625" style="2" customWidth="1"/>
    <col min="5" max="5" width="31.7109375" style="2" customWidth="1"/>
    <col min="6" max="6" width="12.5703125" style="2" customWidth="1"/>
    <col min="7" max="7" width="12.42578125" style="2" customWidth="1"/>
    <col min="8" max="8" width="9.5703125" style="2" customWidth="1"/>
    <col min="9" max="9" width="12" style="2" customWidth="1"/>
    <col min="10" max="10" width="10" style="2" customWidth="1"/>
    <col min="11" max="11" width="12.85546875" style="2" customWidth="1"/>
    <col min="12" max="12" width="7.7109375" style="2" customWidth="1"/>
    <col min="13" max="13" width="8.140625" style="2" customWidth="1"/>
    <col min="14" max="14" width="10.140625" style="2" customWidth="1"/>
    <col min="15" max="16384" width="11.42578125" style="2"/>
  </cols>
  <sheetData>
    <row r="2" spans="1:14" ht="16.5" x14ac:dyDescent="0.2">
      <c r="A2" s="237"/>
      <c r="B2" s="237"/>
      <c r="C2" s="389" t="s">
        <v>0</v>
      </c>
      <c r="D2" s="389"/>
      <c r="E2" s="389"/>
      <c r="F2" s="389"/>
      <c r="G2" s="389"/>
      <c r="H2" s="389"/>
      <c r="I2" s="389"/>
      <c r="J2" s="389"/>
      <c r="K2" s="389"/>
      <c r="L2" s="389"/>
      <c r="M2" s="389"/>
      <c r="N2" s="389"/>
    </row>
    <row r="3" spans="1:14" ht="16.5" x14ac:dyDescent="0.2">
      <c r="A3" s="389" t="s">
        <v>69</v>
      </c>
      <c r="B3" s="389"/>
      <c r="C3" s="389"/>
      <c r="D3" s="389"/>
      <c r="E3" s="389"/>
      <c r="F3" s="389"/>
      <c r="G3" s="389"/>
      <c r="H3" s="389"/>
      <c r="I3" s="389"/>
      <c r="J3" s="389"/>
      <c r="K3" s="389"/>
      <c r="L3" s="389"/>
      <c r="M3" s="389"/>
      <c r="N3" s="389"/>
    </row>
    <row r="4" spans="1:14" ht="16.5" x14ac:dyDescent="0.2">
      <c r="A4" s="389" t="s">
        <v>2</v>
      </c>
      <c r="B4" s="389"/>
      <c r="C4" s="389"/>
      <c r="D4" s="389"/>
      <c r="E4" s="389"/>
      <c r="F4" s="389"/>
      <c r="G4" s="389"/>
      <c r="H4" s="389"/>
      <c r="I4" s="389"/>
      <c r="J4" s="389"/>
      <c r="K4" s="389"/>
      <c r="L4" s="389"/>
      <c r="M4" s="389"/>
      <c r="N4" s="389"/>
    </row>
    <row r="6" spans="1:14" ht="10.5" customHeight="1" x14ac:dyDescent="0.2">
      <c r="A6" s="423" t="s">
        <v>3</v>
      </c>
      <c r="B6" s="423"/>
      <c r="C6" s="423"/>
      <c r="D6" s="351"/>
      <c r="E6" s="351"/>
      <c r="F6" s="351"/>
      <c r="G6" s="356"/>
      <c r="H6" s="356"/>
      <c r="I6" s="356"/>
      <c r="J6" s="356"/>
      <c r="K6" s="356"/>
      <c r="L6" s="356"/>
      <c r="M6" s="356"/>
      <c r="N6" s="356"/>
    </row>
    <row r="7" spans="1:14" ht="14.25" customHeight="1" x14ac:dyDescent="0.2">
      <c r="A7" s="420" t="s">
        <v>290</v>
      </c>
      <c r="B7" s="421"/>
      <c r="C7" s="421"/>
      <c r="D7" s="421"/>
      <c r="E7" s="421"/>
      <c r="F7" s="597"/>
      <c r="G7" s="597"/>
      <c r="H7" s="597"/>
      <c r="I7" s="598"/>
      <c r="J7" s="6"/>
      <c r="K7" s="6"/>
      <c r="L7" s="6"/>
      <c r="M7" s="6"/>
      <c r="N7" s="6"/>
    </row>
    <row r="8" spans="1:14" ht="14.25" customHeight="1" x14ac:dyDescent="0.2">
      <c r="A8" s="422" t="s">
        <v>770</v>
      </c>
      <c r="B8" s="423"/>
      <c r="C8" s="423"/>
      <c r="D8" s="423"/>
      <c r="E8" s="423"/>
      <c r="F8" s="592"/>
      <c r="G8" s="592"/>
      <c r="H8" s="592"/>
      <c r="I8" s="593"/>
      <c r="J8" s="6"/>
      <c r="K8" s="6"/>
      <c r="L8" s="6"/>
      <c r="M8" s="6"/>
      <c r="N8" s="6"/>
    </row>
    <row r="9" spans="1:14" ht="14.25" customHeight="1" x14ac:dyDescent="0.2">
      <c r="A9" s="422" t="s">
        <v>291</v>
      </c>
      <c r="B9" s="423"/>
      <c r="C9" s="423"/>
      <c r="D9" s="423"/>
      <c r="E9" s="423"/>
      <c r="F9" s="592"/>
      <c r="G9" s="592"/>
      <c r="H9" s="592"/>
      <c r="I9" s="593"/>
      <c r="J9" s="6"/>
      <c r="K9" s="6"/>
      <c r="L9" s="6"/>
      <c r="M9" s="6"/>
      <c r="N9" s="6"/>
    </row>
    <row r="10" spans="1:14" ht="14.25" customHeight="1" x14ac:dyDescent="0.2">
      <c r="A10" s="422" t="s">
        <v>292</v>
      </c>
      <c r="B10" s="423"/>
      <c r="C10" s="423"/>
      <c r="D10" s="423"/>
      <c r="E10" s="423"/>
      <c r="F10" s="592"/>
      <c r="G10" s="592"/>
      <c r="H10" s="592"/>
      <c r="I10" s="593"/>
      <c r="J10" s="6"/>
      <c r="K10" s="6"/>
      <c r="L10" s="6"/>
      <c r="M10" s="6"/>
      <c r="N10" s="6"/>
    </row>
    <row r="11" spans="1:14" ht="14.25" customHeight="1" x14ac:dyDescent="0.2">
      <c r="A11" s="422" t="s">
        <v>293</v>
      </c>
      <c r="B11" s="423"/>
      <c r="C11" s="423"/>
      <c r="D11" s="423"/>
      <c r="E11" s="423"/>
      <c r="F11" s="592"/>
      <c r="G11" s="592"/>
      <c r="H11" s="592"/>
      <c r="I11" s="593"/>
      <c r="J11" s="6"/>
      <c r="K11" s="6"/>
      <c r="L11" s="6"/>
      <c r="M11" s="6"/>
      <c r="N11" s="6"/>
    </row>
    <row r="12" spans="1:14" ht="14.25" customHeight="1" x14ac:dyDescent="0.2">
      <c r="A12" s="427" t="s">
        <v>294</v>
      </c>
      <c r="B12" s="428"/>
      <c r="C12" s="428"/>
      <c r="D12" s="428"/>
      <c r="E12" s="428"/>
      <c r="F12" s="594"/>
      <c r="G12" s="594"/>
      <c r="H12" s="594"/>
      <c r="I12" s="595"/>
      <c r="J12" s="6"/>
      <c r="K12" s="6"/>
      <c r="L12" s="6"/>
      <c r="M12" s="6"/>
      <c r="N12" s="6"/>
    </row>
    <row r="13" spans="1:14" x14ac:dyDescent="0.2">
      <c r="A13" s="417" t="s">
        <v>4</v>
      </c>
      <c r="B13" s="417"/>
      <c r="C13" s="417"/>
      <c r="D13" s="350"/>
      <c r="E13" s="11"/>
      <c r="F13" s="11"/>
      <c r="G13" s="11"/>
      <c r="H13" s="11"/>
      <c r="I13" s="11"/>
      <c r="J13" s="11"/>
      <c r="K13" s="11"/>
      <c r="L13" s="11"/>
      <c r="M13" s="11"/>
      <c r="N13" s="11"/>
    </row>
    <row r="14" spans="1:14" ht="15" customHeight="1" x14ac:dyDescent="0.2">
      <c r="A14" s="420" t="s">
        <v>771</v>
      </c>
      <c r="B14" s="421"/>
      <c r="C14" s="421"/>
      <c r="D14" s="421"/>
      <c r="E14" s="421"/>
      <c r="F14" s="597"/>
      <c r="G14" s="597"/>
      <c r="H14" s="597"/>
      <c r="I14" s="598"/>
      <c r="J14" s="14"/>
      <c r="K14" s="14"/>
      <c r="L14" s="14"/>
      <c r="M14" s="14"/>
      <c r="N14" s="14"/>
    </row>
    <row r="15" spans="1:14" ht="15" customHeight="1" x14ac:dyDescent="0.2">
      <c r="A15" s="422" t="s">
        <v>295</v>
      </c>
      <c r="B15" s="423"/>
      <c r="C15" s="423"/>
      <c r="D15" s="423"/>
      <c r="E15" s="423"/>
      <c r="F15" s="592"/>
      <c r="G15" s="592"/>
      <c r="H15" s="592"/>
      <c r="I15" s="593"/>
      <c r="J15" s="14"/>
      <c r="K15" s="14"/>
      <c r="L15" s="14"/>
      <c r="M15" s="14"/>
      <c r="N15" s="14"/>
    </row>
    <row r="16" spans="1:14" ht="15" customHeight="1" x14ac:dyDescent="0.2">
      <c r="A16" s="427" t="s">
        <v>772</v>
      </c>
      <c r="B16" s="428"/>
      <c r="C16" s="428"/>
      <c r="D16" s="428"/>
      <c r="E16" s="428"/>
      <c r="F16" s="594"/>
      <c r="G16" s="594"/>
      <c r="H16" s="594"/>
      <c r="I16" s="595"/>
      <c r="J16" s="14"/>
      <c r="K16" s="14"/>
      <c r="L16" s="14"/>
      <c r="M16" s="14"/>
      <c r="N16" s="14"/>
    </row>
    <row r="17" spans="1:14" x14ac:dyDescent="0.2">
      <c r="A17" s="417" t="s">
        <v>5</v>
      </c>
      <c r="B17" s="417"/>
      <c r="C17" s="417"/>
      <c r="D17" s="350"/>
      <c r="E17" s="11"/>
      <c r="F17" s="11"/>
      <c r="G17" s="11"/>
      <c r="H17" s="11"/>
      <c r="I17" s="11"/>
      <c r="J17" s="11"/>
      <c r="K17" s="11"/>
      <c r="L17" s="11"/>
      <c r="M17" s="11"/>
      <c r="N17" s="11"/>
    </row>
    <row r="18" spans="1:14" x14ac:dyDescent="0.2">
      <c r="A18" s="429" t="s">
        <v>6</v>
      </c>
      <c r="B18" s="429" t="s">
        <v>7</v>
      </c>
      <c r="C18" s="429" t="s">
        <v>8</v>
      </c>
      <c r="D18" s="429" t="s">
        <v>9</v>
      </c>
      <c r="E18" s="599" t="s">
        <v>10</v>
      </c>
      <c r="F18" s="444" t="s">
        <v>11</v>
      </c>
      <c r="G18" s="444"/>
      <c r="H18" s="444"/>
      <c r="I18" s="444"/>
      <c r="J18" s="444"/>
      <c r="K18" s="445"/>
      <c r="L18" s="432" t="s">
        <v>12</v>
      </c>
      <c r="M18" s="433"/>
      <c r="N18" s="434"/>
    </row>
    <row r="19" spans="1:14" x14ac:dyDescent="0.2">
      <c r="A19" s="430"/>
      <c r="B19" s="430"/>
      <c r="C19" s="430"/>
      <c r="D19" s="430"/>
      <c r="E19" s="599"/>
      <c r="F19" s="438" t="s">
        <v>13</v>
      </c>
      <c r="G19" s="439"/>
      <c r="H19" s="438" t="s">
        <v>14</v>
      </c>
      <c r="I19" s="439"/>
      <c r="J19" s="438" t="s">
        <v>15</v>
      </c>
      <c r="K19" s="442"/>
      <c r="L19" s="435"/>
      <c r="M19" s="436"/>
      <c r="N19" s="437"/>
    </row>
    <row r="20" spans="1:14" x14ac:dyDescent="0.2">
      <c r="A20" s="430"/>
      <c r="B20" s="430"/>
      <c r="C20" s="430"/>
      <c r="D20" s="430"/>
      <c r="E20" s="599"/>
      <c r="F20" s="440"/>
      <c r="G20" s="441"/>
      <c r="H20" s="440"/>
      <c r="I20" s="441"/>
      <c r="J20" s="440"/>
      <c r="K20" s="443"/>
      <c r="L20" s="444" t="s">
        <v>16</v>
      </c>
      <c r="M20" s="444" t="s">
        <v>17</v>
      </c>
      <c r="N20" s="444"/>
    </row>
    <row r="21" spans="1:14" ht="33.75" x14ac:dyDescent="0.2">
      <c r="A21" s="431"/>
      <c r="B21" s="431"/>
      <c r="C21" s="431"/>
      <c r="D21" s="431"/>
      <c r="E21" s="599"/>
      <c r="F21" s="352" t="s">
        <v>18</v>
      </c>
      <c r="G21" s="354" t="s">
        <v>19</v>
      </c>
      <c r="H21" s="352" t="s">
        <v>18</v>
      </c>
      <c r="I21" s="354" t="s">
        <v>19</v>
      </c>
      <c r="J21" s="352" t="s">
        <v>18</v>
      </c>
      <c r="K21" s="21" t="s">
        <v>19</v>
      </c>
      <c r="L21" s="444"/>
      <c r="M21" s="352" t="s">
        <v>20</v>
      </c>
      <c r="N21" s="352" t="s">
        <v>15</v>
      </c>
    </row>
    <row r="22" spans="1:14" ht="70.5" customHeight="1" x14ac:dyDescent="0.2">
      <c r="A22" s="22" t="s">
        <v>297</v>
      </c>
      <c r="B22" s="23" t="s">
        <v>298</v>
      </c>
      <c r="C22" s="358" t="s">
        <v>299</v>
      </c>
      <c r="D22" s="358" t="s">
        <v>773</v>
      </c>
      <c r="E22" s="358" t="s">
        <v>300</v>
      </c>
      <c r="F22" s="355" t="s">
        <v>408</v>
      </c>
      <c r="G22" s="25">
        <v>371</v>
      </c>
      <c r="H22" s="355" t="s">
        <v>301</v>
      </c>
      <c r="I22" s="25">
        <v>864</v>
      </c>
      <c r="J22" s="355" t="s">
        <v>25</v>
      </c>
      <c r="K22" s="26">
        <v>0</v>
      </c>
      <c r="L22" s="25">
        <v>864</v>
      </c>
      <c r="M22" s="25">
        <v>0</v>
      </c>
      <c r="N22" s="25">
        <v>0</v>
      </c>
    </row>
    <row r="23" spans="1:14" x14ac:dyDescent="0.2">
      <c r="A23" s="356"/>
      <c r="B23" s="356"/>
      <c r="C23" s="357"/>
      <c r="D23" s="357"/>
      <c r="E23" s="28" t="s">
        <v>34</v>
      </c>
      <c r="F23" s="11"/>
      <c r="G23" s="355">
        <f>SUM(G22:G22)</f>
        <v>371</v>
      </c>
      <c r="H23" s="11"/>
      <c r="I23" s="355">
        <f>SUM(I22:I22)</f>
        <v>864</v>
      </c>
      <c r="J23" s="11"/>
      <c r="K23" s="355">
        <f>SUM(K22:K22)</f>
        <v>0</v>
      </c>
      <c r="L23" s="355">
        <f>SUM(L22:L22)</f>
        <v>864</v>
      </c>
      <c r="M23" s="355">
        <f>SUM(M22:M22)</f>
        <v>0</v>
      </c>
      <c r="N23" s="355">
        <f>SUM(N22:N22)</f>
        <v>0</v>
      </c>
    </row>
    <row r="24" spans="1:14" x14ac:dyDescent="0.2">
      <c r="A24" s="356"/>
      <c r="B24" s="356"/>
      <c r="C24" s="357"/>
      <c r="D24" s="357"/>
      <c r="E24" s="28"/>
      <c r="F24" s="11"/>
      <c r="G24" s="11"/>
      <c r="H24" s="11"/>
      <c r="I24" s="11"/>
      <c r="J24" s="11"/>
      <c r="K24" s="11"/>
      <c r="L24" s="11"/>
      <c r="M24" s="11"/>
      <c r="N24" s="11"/>
    </row>
    <row r="25" spans="1:14" x14ac:dyDescent="0.2">
      <c r="A25" s="356"/>
      <c r="B25" s="356"/>
      <c r="C25" s="357"/>
      <c r="D25" s="357"/>
      <c r="E25" s="28" t="s">
        <v>35</v>
      </c>
      <c r="F25" s="11"/>
      <c r="G25" s="446">
        <f>G23+I23+K23+M23</f>
        <v>1235</v>
      </c>
      <c r="H25" s="447"/>
      <c r="I25" s="11"/>
      <c r="J25" s="11"/>
      <c r="K25" s="11"/>
      <c r="L25" s="11"/>
      <c r="M25" s="11"/>
      <c r="N25" s="11"/>
    </row>
    <row r="26" spans="1:14" x14ac:dyDescent="0.2">
      <c r="A26" s="356"/>
      <c r="B26" s="356"/>
      <c r="C26" s="357"/>
      <c r="D26" s="357"/>
      <c r="E26" s="28"/>
      <c r="F26" s="11"/>
      <c r="G26" s="11"/>
      <c r="H26" s="11"/>
      <c r="I26" s="11"/>
      <c r="J26" s="11"/>
      <c r="K26" s="11"/>
      <c r="L26" s="11"/>
      <c r="M26" s="11"/>
      <c r="N26" s="11"/>
    </row>
    <row r="27" spans="1:14" x14ac:dyDescent="0.2">
      <c r="A27" s="356"/>
      <c r="B27" s="356"/>
      <c r="C27" s="357"/>
      <c r="D27" s="357"/>
      <c r="E27" s="28" t="s">
        <v>36</v>
      </c>
      <c r="F27" s="11"/>
      <c r="G27" s="446">
        <f>SUM(G25-M23)</f>
        <v>1235</v>
      </c>
      <c r="H27" s="447"/>
      <c r="I27" s="11"/>
      <c r="J27" s="11"/>
      <c r="K27" s="11"/>
      <c r="L27" s="11"/>
      <c r="M27" s="11"/>
      <c r="N27" s="11"/>
    </row>
    <row r="28" spans="1:14" x14ac:dyDescent="0.2">
      <c r="A28" s="356"/>
      <c r="B28" s="356"/>
      <c r="C28" s="357"/>
      <c r="D28" s="357"/>
      <c r="E28" s="28"/>
      <c r="F28" s="11"/>
      <c r="G28" s="11"/>
      <c r="H28" s="11"/>
      <c r="I28" s="11"/>
      <c r="J28" s="11"/>
      <c r="K28" s="11"/>
      <c r="L28" s="11"/>
      <c r="M28" s="11"/>
      <c r="N28" s="11"/>
    </row>
    <row r="29" spans="1:14" x14ac:dyDescent="0.2">
      <c r="A29" s="11"/>
      <c r="B29" s="11"/>
      <c r="C29" s="11"/>
      <c r="D29" s="11"/>
      <c r="E29" s="11"/>
      <c r="F29" s="11"/>
      <c r="G29" s="11"/>
      <c r="H29" s="11"/>
      <c r="I29" s="11"/>
      <c r="J29" s="11"/>
      <c r="K29" s="11"/>
      <c r="L29" s="11"/>
      <c r="M29" s="11"/>
      <c r="N29" s="11"/>
    </row>
    <row r="30" spans="1:14" ht="8.25" customHeight="1" x14ac:dyDescent="0.2">
      <c r="A30" s="5"/>
      <c r="B30" s="5"/>
      <c r="C30" s="5"/>
      <c r="D30" s="5"/>
      <c r="E30" s="5"/>
      <c r="F30" s="5"/>
      <c r="G30" s="5"/>
      <c r="H30" s="5"/>
      <c r="I30" s="5"/>
      <c r="J30" s="5"/>
      <c r="K30" s="5"/>
      <c r="L30" s="5"/>
      <c r="M30" s="5"/>
      <c r="N30" s="5"/>
    </row>
    <row r="31" spans="1:14" x14ac:dyDescent="0.2">
      <c r="A31" s="423" t="s">
        <v>3</v>
      </c>
      <c r="B31" s="423"/>
      <c r="C31" s="423"/>
      <c r="D31" s="351"/>
      <c r="E31" s="351"/>
      <c r="F31" s="351"/>
      <c r="G31" s="356"/>
      <c r="H31" s="356"/>
      <c r="I31" s="356"/>
      <c r="J31" s="356"/>
      <c r="K31" s="356"/>
      <c r="L31" s="356"/>
      <c r="M31" s="356"/>
      <c r="N31" s="356"/>
    </row>
    <row r="32" spans="1:14" ht="12" customHeight="1" x14ac:dyDescent="0.2">
      <c r="A32" s="420" t="s">
        <v>290</v>
      </c>
      <c r="B32" s="421"/>
      <c r="C32" s="421"/>
      <c r="D32" s="421"/>
      <c r="E32" s="421"/>
      <c r="F32" s="597"/>
      <c r="G32" s="597"/>
      <c r="H32" s="597"/>
      <c r="I32" s="598"/>
      <c r="J32" s="6"/>
      <c r="K32" s="6"/>
      <c r="L32" s="6"/>
      <c r="M32" s="6"/>
      <c r="N32" s="6"/>
    </row>
    <row r="33" spans="1:14" ht="12" customHeight="1" x14ac:dyDescent="0.2">
      <c r="A33" s="422" t="s">
        <v>310</v>
      </c>
      <c r="B33" s="423"/>
      <c r="C33" s="423"/>
      <c r="D33" s="423"/>
      <c r="E33" s="423"/>
      <c r="F33" s="592"/>
      <c r="G33" s="592"/>
      <c r="H33" s="592"/>
      <c r="I33" s="593"/>
      <c r="J33" s="6"/>
      <c r="K33" s="6"/>
      <c r="L33" s="6"/>
      <c r="M33" s="6"/>
      <c r="N33" s="6"/>
    </row>
    <row r="34" spans="1:14" ht="12" customHeight="1" x14ac:dyDescent="0.2">
      <c r="A34" s="422" t="s">
        <v>291</v>
      </c>
      <c r="B34" s="423"/>
      <c r="C34" s="423"/>
      <c r="D34" s="423"/>
      <c r="E34" s="423"/>
      <c r="F34" s="592"/>
      <c r="G34" s="592"/>
      <c r="H34" s="592"/>
      <c r="I34" s="593"/>
      <c r="J34" s="6"/>
      <c r="K34" s="6"/>
      <c r="L34" s="6"/>
      <c r="M34" s="6"/>
      <c r="N34" s="6"/>
    </row>
    <row r="35" spans="1:14" ht="12" customHeight="1" x14ac:dyDescent="0.2">
      <c r="A35" s="422" t="s">
        <v>292</v>
      </c>
      <c r="B35" s="423"/>
      <c r="C35" s="423"/>
      <c r="D35" s="423"/>
      <c r="E35" s="423"/>
      <c r="F35" s="592"/>
      <c r="G35" s="592"/>
      <c r="H35" s="592"/>
      <c r="I35" s="593"/>
      <c r="J35" s="6"/>
      <c r="K35" s="6"/>
      <c r="L35" s="6"/>
      <c r="M35" s="6"/>
      <c r="N35" s="6"/>
    </row>
    <row r="36" spans="1:14" ht="12" customHeight="1" x14ac:dyDescent="0.2">
      <c r="A36" s="422" t="s">
        <v>293</v>
      </c>
      <c r="B36" s="423"/>
      <c r="C36" s="423"/>
      <c r="D36" s="423"/>
      <c r="E36" s="423"/>
      <c r="F36" s="592"/>
      <c r="G36" s="592"/>
      <c r="H36" s="592"/>
      <c r="I36" s="593"/>
      <c r="J36" s="6"/>
      <c r="K36" s="6"/>
      <c r="L36" s="6"/>
      <c r="M36" s="6"/>
      <c r="N36" s="6"/>
    </row>
    <row r="37" spans="1:14" ht="12" customHeight="1" x14ac:dyDescent="0.2">
      <c r="A37" s="427" t="s">
        <v>294</v>
      </c>
      <c r="B37" s="428"/>
      <c r="C37" s="428"/>
      <c r="D37" s="428"/>
      <c r="E37" s="428"/>
      <c r="F37" s="594"/>
      <c r="G37" s="594"/>
      <c r="H37" s="594"/>
      <c r="I37" s="595"/>
      <c r="J37" s="6"/>
      <c r="K37" s="6"/>
      <c r="L37" s="6"/>
      <c r="M37" s="6"/>
      <c r="N37" s="6"/>
    </row>
    <row r="38" spans="1:14" x14ac:dyDescent="0.2">
      <c r="A38" s="417" t="s">
        <v>4</v>
      </c>
      <c r="B38" s="417"/>
      <c r="C38" s="417"/>
      <c r="D38" s="350"/>
      <c r="E38" s="11"/>
      <c r="F38" s="11"/>
      <c r="G38" s="11"/>
      <c r="H38" s="11"/>
      <c r="I38" s="11"/>
      <c r="J38" s="11"/>
      <c r="K38" s="11"/>
      <c r="L38" s="11"/>
      <c r="M38" s="11"/>
      <c r="N38" s="11"/>
    </row>
    <row r="39" spans="1:14" x14ac:dyDescent="0.2">
      <c r="A39" s="12" t="s">
        <v>127</v>
      </c>
      <c r="B39" s="13"/>
      <c r="C39" s="359"/>
      <c r="D39" s="359"/>
      <c r="E39" s="359"/>
      <c r="F39" s="359"/>
      <c r="G39" s="359"/>
      <c r="H39" s="359"/>
      <c r="I39" s="360"/>
      <c r="J39" s="14"/>
      <c r="K39" s="14"/>
      <c r="L39" s="14"/>
      <c r="M39" s="14"/>
      <c r="N39" s="14"/>
    </row>
    <row r="40" spans="1:14" x14ac:dyDescent="0.2">
      <c r="A40" s="15" t="s">
        <v>302</v>
      </c>
      <c r="B40" s="16"/>
      <c r="C40" s="16"/>
      <c r="D40" s="16"/>
      <c r="E40" s="14"/>
      <c r="F40" s="14"/>
      <c r="G40" s="14"/>
      <c r="H40" s="14"/>
      <c r="I40" s="361"/>
      <c r="J40" s="14"/>
      <c r="K40" s="14"/>
      <c r="L40" s="14"/>
      <c r="M40" s="14"/>
      <c r="N40" s="14"/>
    </row>
    <row r="41" spans="1:14" x14ac:dyDescent="0.2">
      <c r="A41" s="17" t="s">
        <v>303</v>
      </c>
      <c r="B41" s="18"/>
      <c r="C41" s="18"/>
      <c r="D41" s="18" t="s">
        <v>507</v>
      </c>
      <c r="E41" s="362"/>
      <c r="F41" s="362"/>
      <c r="G41" s="362"/>
      <c r="H41" s="362"/>
      <c r="I41" s="363"/>
      <c r="J41" s="14"/>
      <c r="K41" s="14"/>
      <c r="L41" s="14"/>
      <c r="M41" s="14"/>
      <c r="N41" s="14"/>
    </row>
    <row r="42" spans="1:14" x14ac:dyDescent="0.2">
      <c r="A42" s="417" t="s">
        <v>5</v>
      </c>
      <c r="B42" s="417"/>
      <c r="C42" s="417"/>
      <c r="D42" s="350"/>
      <c r="E42" s="11"/>
      <c r="F42" s="11"/>
      <c r="G42" s="11"/>
      <c r="H42" s="11"/>
      <c r="I42" s="11"/>
      <c r="J42" s="11"/>
      <c r="K42" s="11"/>
      <c r="L42" s="11"/>
      <c r="M42" s="11"/>
      <c r="N42" s="11"/>
    </row>
    <row r="43" spans="1:14" x14ac:dyDescent="0.2">
      <c r="A43" s="429" t="s">
        <v>6</v>
      </c>
      <c r="B43" s="429" t="s">
        <v>7</v>
      </c>
      <c r="C43" s="429" t="s">
        <v>8</v>
      </c>
      <c r="D43" s="429" t="s">
        <v>9</v>
      </c>
      <c r="E43" s="599" t="s">
        <v>10</v>
      </c>
      <c r="F43" s="444" t="s">
        <v>11</v>
      </c>
      <c r="G43" s="444"/>
      <c r="H43" s="444"/>
      <c r="I43" s="444"/>
      <c r="J43" s="444"/>
      <c r="K43" s="445"/>
      <c r="L43" s="432" t="s">
        <v>12</v>
      </c>
      <c r="M43" s="433"/>
      <c r="N43" s="434"/>
    </row>
    <row r="44" spans="1:14" x14ac:dyDescent="0.2">
      <c r="A44" s="430"/>
      <c r="B44" s="430"/>
      <c r="C44" s="430"/>
      <c r="D44" s="430"/>
      <c r="E44" s="599"/>
      <c r="F44" s="438" t="s">
        <v>13</v>
      </c>
      <c r="G44" s="439"/>
      <c r="H44" s="438" t="s">
        <v>14</v>
      </c>
      <c r="I44" s="439"/>
      <c r="J44" s="438" t="s">
        <v>15</v>
      </c>
      <c r="K44" s="442"/>
      <c r="L44" s="435"/>
      <c r="M44" s="436"/>
      <c r="N44" s="437"/>
    </row>
    <row r="45" spans="1:14" x14ac:dyDescent="0.2">
      <c r="A45" s="430"/>
      <c r="B45" s="430"/>
      <c r="C45" s="430"/>
      <c r="D45" s="430"/>
      <c r="E45" s="599"/>
      <c r="F45" s="440"/>
      <c r="G45" s="441"/>
      <c r="H45" s="440"/>
      <c r="I45" s="441"/>
      <c r="J45" s="440"/>
      <c r="K45" s="443"/>
      <c r="L45" s="444" t="s">
        <v>16</v>
      </c>
      <c r="M45" s="444" t="s">
        <v>17</v>
      </c>
      <c r="N45" s="444"/>
    </row>
    <row r="46" spans="1:14" ht="33.75" x14ac:dyDescent="0.2">
      <c r="A46" s="431"/>
      <c r="B46" s="431"/>
      <c r="C46" s="431"/>
      <c r="D46" s="431"/>
      <c r="E46" s="599"/>
      <c r="F46" s="352" t="s">
        <v>18</v>
      </c>
      <c r="G46" s="354" t="s">
        <v>19</v>
      </c>
      <c r="H46" s="352" t="s">
        <v>18</v>
      </c>
      <c r="I46" s="354" t="s">
        <v>19</v>
      </c>
      <c r="J46" s="352" t="s">
        <v>18</v>
      </c>
      <c r="K46" s="21" t="s">
        <v>19</v>
      </c>
      <c r="L46" s="444"/>
      <c r="M46" s="352" t="s">
        <v>20</v>
      </c>
      <c r="N46" s="352" t="s">
        <v>15</v>
      </c>
    </row>
    <row r="47" spans="1:14" ht="45" x14ac:dyDescent="0.2">
      <c r="A47" s="22" t="s">
        <v>304</v>
      </c>
      <c r="B47" s="23" t="s">
        <v>305</v>
      </c>
      <c r="C47" s="364" t="s">
        <v>306</v>
      </c>
      <c r="D47" s="364" t="s">
        <v>307</v>
      </c>
      <c r="E47" s="364" t="s">
        <v>308</v>
      </c>
      <c r="F47" s="355" t="s">
        <v>25</v>
      </c>
      <c r="G47" s="25">
        <v>0</v>
      </c>
      <c r="H47" s="355" t="s">
        <v>309</v>
      </c>
      <c r="I47" s="25">
        <v>3</v>
      </c>
      <c r="J47" s="355">
        <v>0</v>
      </c>
      <c r="K47" s="26">
        <v>0</v>
      </c>
      <c r="L47" s="25">
        <v>3</v>
      </c>
      <c r="M47" s="25">
        <v>0</v>
      </c>
      <c r="N47" s="25">
        <v>0</v>
      </c>
    </row>
    <row r="48" spans="1:14" x14ac:dyDescent="0.2">
      <c r="A48" s="356"/>
      <c r="B48" s="356"/>
      <c r="C48" s="357"/>
      <c r="D48" s="357"/>
      <c r="E48" s="28" t="s">
        <v>34</v>
      </c>
      <c r="F48" s="11"/>
      <c r="G48" s="355">
        <f>SUM(G47:G47)</f>
        <v>0</v>
      </c>
      <c r="H48" s="11"/>
      <c r="I48" s="355">
        <f>SUM(I47:I47)</f>
        <v>3</v>
      </c>
      <c r="J48" s="11"/>
      <c r="K48" s="355">
        <f>SUM(K47:K47)</f>
        <v>0</v>
      </c>
      <c r="L48" s="355">
        <f>SUM(L47:L47)</f>
        <v>3</v>
      </c>
      <c r="M48" s="355">
        <f>SUM(M47:M47)</f>
        <v>0</v>
      </c>
      <c r="N48" s="355">
        <f>SUM(N47:N47)</f>
        <v>0</v>
      </c>
    </row>
    <row r="49" spans="1:14" ht="9" customHeight="1" x14ac:dyDescent="0.2">
      <c r="A49" s="356"/>
      <c r="B49" s="356"/>
      <c r="C49" s="357"/>
      <c r="D49" s="357"/>
      <c r="E49" s="28"/>
      <c r="F49" s="11"/>
      <c r="G49" s="11"/>
      <c r="H49" s="11"/>
      <c r="I49" s="11"/>
      <c r="J49" s="11"/>
      <c r="K49" s="11"/>
      <c r="L49" s="11"/>
      <c r="M49" s="11"/>
      <c r="N49" s="11"/>
    </row>
    <row r="50" spans="1:14" x14ac:dyDescent="0.2">
      <c r="A50" s="356"/>
      <c r="B50" s="356"/>
      <c r="C50" s="357"/>
      <c r="D50" s="357"/>
      <c r="E50" s="28" t="s">
        <v>35</v>
      </c>
      <c r="F50" s="11"/>
      <c r="G50" s="446">
        <f>G48+I48+K48+M48</f>
        <v>3</v>
      </c>
      <c r="H50" s="447"/>
      <c r="I50" s="11"/>
      <c r="J50" s="11"/>
      <c r="K50" s="11"/>
      <c r="L50" s="11"/>
      <c r="M50" s="11"/>
      <c r="N50" s="11"/>
    </row>
    <row r="51" spans="1:14" x14ac:dyDescent="0.2">
      <c r="A51" s="356"/>
      <c r="B51" s="356"/>
      <c r="C51" s="357"/>
      <c r="D51" s="357"/>
      <c r="E51" s="28"/>
      <c r="F51" s="11"/>
      <c r="G51" s="11"/>
      <c r="H51" s="11"/>
      <c r="I51" s="11"/>
      <c r="J51" s="11"/>
      <c r="K51" s="11"/>
      <c r="L51" s="11"/>
      <c r="M51" s="11"/>
      <c r="N51" s="11"/>
    </row>
    <row r="52" spans="1:14" x14ac:dyDescent="0.2">
      <c r="A52" s="356"/>
      <c r="B52" s="356"/>
      <c r="C52" s="357"/>
      <c r="D52" s="357"/>
      <c r="E52" s="28" t="s">
        <v>36</v>
      </c>
      <c r="F52" s="11"/>
      <c r="G52" s="446">
        <f>SUM(G50-M48)</f>
        <v>3</v>
      </c>
      <c r="H52" s="447"/>
      <c r="I52" s="11"/>
      <c r="J52" s="11"/>
      <c r="K52" s="11"/>
      <c r="L52" s="11"/>
      <c r="M52" s="11"/>
      <c r="N52" s="11"/>
    </row>
    <row r="53" spans="1:14" x14ac:dyDescent="0.2">
      <c r="A53" s="356"/>
      <c r="B53" s="356"/>
      <c r="C53" s="357"/>
      <c r="D53" s="357"/>
      <c r="E53" s="28"/>
      <c r="F53" s="11"/>
      <c r="G53" s="11"/>
      <c r="H53" s="11"/>
      <c r="I53" s="11"/>
      <c r="J53" s="11"/>
      <c r="K53" s="11"/>
      <c r="L53" s="11"/>
      <c r="M53" s="11"/>
      <c r="N53" s="11"/>
    </row>
    <row r="54" spans="1:14" ht="11.25" customHeight="1" x14ac:dyDescent="0.2">
      <c r="A54" s="5"/>
      <c r="B54" s="5"/>
      <c r="C54" s="5"/>
      <c r="D54" s="5"/>
      <c r="E54" s="5"/>
      <c r="F54" s="5"/>
      <c r="G54" s="5"/>
      <c r="H54" s="5"/>
      <c r="I54" s="5"/>
      <c r="J54" s="5"/>
      <c r="K54" s="5"/>
      <c r="L54" s="5"/>
      <c r="M54" s="5"/>
      <c r="N54" s="5"/>
    </row>
    <row r="55" spans="1:14" ht="7.5" customHeight="1" x14ac:dyDescent="0.2">
      <c r="A55" s="5"/>
      <c r="B55" s="5"/>
      <c r="C55" s="5"/>
      <c r="D55" s="5"/>
      <c r="E55" s="5"/>
      <c r="F55" s="5"/>
      <c r="G55" s="5"/>
      <c r="H55" s="5"/>
      <c r="I55" s="5"/>
      <c r="J55" s="5"/>
      <c r="K55" s="5"/>
      <c r="L55" s="5"/>
      <c r="M55" s="5"/>
      <c r="N55" s="5"/>
    </row>
    <row r="56" spans="1:14" ht="12.75" customHeight="1" x14ac:dyDescent="0.2">
      <c r="A56" s="423" t="s">
        <v>3</v>
      </c>
      <c r="B56" s="423"/>
      <c r="C56" s="423"/>
      <c r="D56" s="351"/>
      <c r="E56" s="351"/>
      <c r="F56" s="351"/>
      <c r="G56" s="356"/>
      <c r="H56" s="356"/>
      <c r="I56" s="356"/>
      <c r="J56" s="356"/>
      <c r="K56" s="356"/>
      <c r="L56" s="356"/>
      <c r="M56" s="356"/>
      <c r="N56" s="356"/>
    </row>
    <row r="57" spans="1:14" ht="12" customHeight="1" x14ac:dyDescent="0.2">
      <c r="A57" s="420" t="s">
        <v>290</v>
      </c>
      <c r="B57" s="421"/>
      <c r="C57" s="421"/>
      <c r="D57" s="421"/>
      <c r="E57" s="421"/>
      <c r="F57" s="597"/>
      <c r="G57" s="597"/>
      <c r="H57" s="597"/>
      <c r="I57" s="598"/>
      <c r="J57" s="6"/>
      <c r="K57" s="6"/>
      <c r="L57" s="6"/>
      <c r="M57" s="6"/>
      <c r="N57" s="6"/>
    </row>
    <row r="58" spans="1:14" ht="12" customHeight="1" x14ac:dyDescent="0.2">
      <c r="A58" s="422" t="s">
        <v>310</v>
      </c>
      <c r="B58" s="423"/>
      <c r="C58" s="423"/>
      <c r="D58" s="423"/>
      <c r="E58" s="423"/>
      <c r="F58" s="592"/>
      <c r="G58" s="592"/>
      <c r="H58" s="592"/>
      <c r="I58" s="593"/>
      <c r="J58" s="6"/>
      <c r="K58" s="6"/>
      <c r="L58" s="6"/>
      <c r="M58" s="6"/>
      <c r="N58" s="6"/>
    </row>
    <row r="59" spans="1:14" ht="12" customHeight="1" x14ac:dyDescent="0.2">
      <c r="A59" s="422" t="s">
        <v>291</v>
      </c>
      <c r="B59" s="423"/>
      <c r="C59" s="423"/>
      <c r="D59" s="423"/>
      <c r="E59" s="423"/>
      <c r="F59" s="592"/>
      <c r="G59" s="592"/>
      <c r="H59" s="592"/>
      <c r="I59" s="593"/>
      <c r="J59" s="6"/>
      <c r="K59" s="6"/>
      <c r="L59" s="6"/>
      <c r="M59" s="6"/>
      <c r="N59" s="6"/>
    </row>
    <row r="60" spans="1:14" ht="12" customHeight="1" x14ac:dyDescent="0.2">
      <c r="A60" s="422" t="s">
        <v>292</v>
      </c>
      <c r="B60" s="423"/>
      <c r="C60" s="423"/>
      <c r="D60" s="423"/>
      <c r="E60" s="423"/>
      <c r="F60" s="592"/>
      <c r="G60" s="592"/>
      <c r="H60" s="592"/>
      <c r="I60" s="593"/>
      <c r="J60" s="6"/>
      <c r="K60" s="6"/>
      <c r="L60" s="6"/>
      <c r="M60" s="6"/>
      <c r="N60" s="6"/>
    </row>
    <row r="61" spans="1:14" ht="12" customHeight="1" x14ac:dyDescent="0.2">
      <c r="A61" s="422" t="s">
        <v>293</v>
      </c>
      <c r="B61" s="423"/>
      <c r="C61" s="423"/>
      <c r="D61" s="423"/>
      <c r="E61" s="423"/>
      <c r="F61" s="592"/>
      <c r="G61" s="592"/>
      <c r="H61" s="592"/>
      <c r="I61" s="593"/>
      <c r="J61" s="6"/>
      <c r="K61" s="6"/>
      <c r="L61" s="6"/>
      <c r="M61" s="6"/>
      <c r="N61" s="6"/>
    </row>
    <row r="62" spans="1:14" ht="12" customHeight="1" x14ac:dyDescent="0.2">
      <c r="A62" s="427" t="s">
        <v>294</v>
      </c>
      <c r="B62" s="428"/>
      <c r="C62" s="428"/>
      <c r="D62" s="428"/>
      <c r="E62" s="428"/>
      <c r="F62" s="594"/>
      <c r="G62" s="594"/>
      <c r="H62" s="594"/>
      <c r="I62" s="595"/>
      <c r="J62" s="6"/>
      <c r="K62" s="6"/>
      <c r="L62" s="6"/>
      <c r="M62" s="6"/>
      <c r="N62" s="6"/>
    </row>
    <row r="63" spans="1:14" x14ac:dyDescent="0.2">
      <c r="A63" s="417" t="s">
        <v>4</v>
      </c>
      <c r="B63" s="417"/>
      <c r="C63" s="417"/>
      <c r="D63" s="350"/>
      <c r="E63" s="11"/>
      <c r="F63" s="11"/>
      <c r="G63" s="11"/>
      <c r="H63" s="11"/>
      <c r="I63" s="11"/>
      <c r="J63" s="11"/>
      <c r="K63" s="11"/>
      <c r="L63" s="11"/>
      <c r="M63" s="11"/>
      <c r="N63" s="11"/>
    </row>
    <row r="64" spans="1:14" x14ac:dyDescent="0.2">
      <c r="A64" s="12" t="s">
        <v>112</v>
      </c>
      <c r="B64" s="13"/>
      <c r="C64" s="359"/>
      <c r="D64" s="359"/>
      <c r="E64" s="359"/>
      <c r="F64" s="359"/>
      <c r="G64" s="359"/>
      <c r="H64" s="359"/>
      <c r="I64" s="360"/>
      <c r="J64" s="14"/>
      <c r="K64" s="14"/>
      <c r="L64" s="14"/>
      <c r="M64" s="14"/>
      <c r="N64" s="14"/>
    </row>
    <row r="65" spans="1:14" x14ac:dyDescent="0.2">
      <c r="A65" s="15" t="s">
        <v>311</v>
      </c>
      <c r="B65" s="16"/>
      <c r="C65" s="16"/>
      <c r="D65" s="16"/>
      <c r="E65" s="14"/>
      <c r="F65" s="14"/>
      <c r="G65" s="14"/>
      <c r="H65" s="14"/>
      <c r="I65" s="361"/>
      <c r="J65" s="14"/>
      <c r="K65" s="14"/>
      <c r="L65" s="14"/>
      <c r="M65" s="14"/>
      <c r="N65" s="14"/>
    </row>
    <row r="66" spans="1:14" x14ac:dyDescent="0.2">
      <c r="A66" s="17" t="s">
        <v>296</v>
      </c>
      <c r="B66" s="18"/>
      <c r="C66" s="18"/>
      <c r="D66" s="18" t="s">
        <v>506</v>
      </c>
      <c r="E66" s="362"/>
      <c r="F66" s="362"/>
      <c r="G66" s="362"/>
      <c r="H66" s="362"/>
      <c r="I66" s="363"/>
      <c r="J66" s="14"/>
      <c r="K66" s="14"/>
      <c r="L66" s="14"/>
      <c r="M66" s="14"/>
      <c r="N66" s="14"/>
    </row>
    <row r="67" spans="1:14" x14ac:dyDescent="0.2">
      <c r="A67" s="417" t="s">
        <v>5</v>
      </c>
      <c r="B67" s="417"/>
      <c r="C67" s="417"/>
      <c r="D67" s="350"/>
      <c r="E67" s="11"/>
      <c r="F67" s="11"/>
      <c r="G67" s="11"/>
      <c r="H67" s="11"/>
      <c r="I67" s="11"/>
      <c r="J67" s="11"/>
      <c r="K67" s="11"/>
      <c r="L67" s="11"/>
      <c r="M67" s="11"/>
      <c r="N67" s="11"/>
    </row>
    <row r="68" spans="1:14" x14ac:dyDescent="0.2">
      <c r="A68" s="429" t="s">
        <v>6</v>
      </c>
      <c r="B68" s="429" t="s">
        <v>7</v>
      </c>
      <c r="C68" s="429" t="s">
        <v>8</v>
      </c>
      <c r="D68" s="429" t="s">
        <v>9</v>
      </c>
      <c r="E68" s="596" t="s">
        <v>10</v>
      </c>
      <c r="F68" s="444" t="s">
        <v>11</v>
      </c>
      <c r="G68" s="444"/>
      <c r="H68" s="444"/>
      <c r="I68" s="444"/>
      <c r="J68" s="444"/>
      <c r="K68" s="445"/>
      <c r="L68" s="432" t="s">
        <v>12</v>
      </c>
      <c r="M68" s="433"/>
      <c r="N68" s="434"/>
    </row>
    <row r="69" spans="1:14" x14ac:dyDescent="0.2">
      <c r="A69" s="430"/>
      <c r="B69" s="430"/>
      <c r="C69" s="430"/>
      <c r="D69" s="430"/>
      <c r="E69" s="596"/>
      <c r="F69" s="438" t="s">
        <v>13</v>
      </c>
      <c r="G69" s="439"/>
      <c r="H69" s="438" t="s">
        <v>14</v>
      </c>
      <c r="I69" s="439"/>
      <c r="J69" s="438" t="s">
        <v>15</v>
      </c>
      <c r="K69" s="442"/>
      <c r="L69" s="435"/>
      <c r="M69" s="436"/>
      <c r="N69" s="437"/>
    </row>
    <row r="70" spans="1:14" x14ac:dyDescent="0.2">
      <c r="A70" s="430"/>
      <c r="B70" s="430"/>
      <c r="C70" s="430"/>
      <c r="D70" s="430"/>
      <c r="E70" s="596"/>
      <c r="F70" s="440"/>
      <c r="G70" s="441"/>
      <c r="H70" s="440"/>
      <c r="I70" s="441"/>
      <c r="J70" s="440"/>
      <c r="K70" s="443"/>
      <c r="L70" s="444" t="s">
        <v>16</v>
      </c>
      <c r="M70" s="444" t="s">
        <v>17</v>
      </c>
      <c r="N70" s="444"/>
    </row>
    <row r="71" spans="1:14" ht="33.75" x14ac:dyDescent="0.2">
      <c r="A71" s="431"/>
      <c r="B71" s="431"/>
      <c r="C71" s="431"/>
      <c r="D71" s="431"/>
      <c r="E71" s="596"/>
      <c r="F71" s="352" t="s">
        <v>18</v>
      </c>
      <c r="G71" s="354" t="s">
        <v>19</v>
      </c>
      <c r="H71" s="352" t="s">
        <v>18</v>
      </c>
      <c r="I71" s="354" t="s">
        <v>19</v>
      </c>
      <c r="J71" s="352" t="s">
        <v>18</v>
      </c>
      <c r="K71" s="21" t="s">
        <v>19</v>
      </c>
      <c r="L71" s="444"/>
      <c r="M71" s="352" t="s">
        <v>20</v>
      </c>
      <c r="N71" s="352" t="s">
        <v>15</v>
      </c>
    </row>
    <row r="72" spans="1:14" ht="202.5" x14ac:dyDescent="0.2">
      <c r="A72" s="22" t="s">
        <v>312</v>
      </c>
      <c r="B72" s="23" t="s">
        <v>159</v>
      </c>
      <c r="C72" s="358" t="s">
        <v>313</v>
      </c>
      <c r="D72" s="358" t="s">
        <v>160</v>
      </c>
      <c r="E72" s="358" t="s">
        <v>314</v>
      </c>
      <c r="F72" s="355" t="s">
        <v>408</v>
      </c>
      <c r="G72" s="25">
        <v>1077</v>
      </c>
      <c r="H72" s="355" t="s">
        <v>301</v>
      </c>
      <c r="I72" s="25">
        <v>6022</v>
      </c>
      <c r="J72" s="355">
        <v>0</v>
      </c>
      <c r="K72" s="26">
        <v>0</v>
      </c>
      <c r="L72" s="25">
        <v>6022</v>
      </c>
      <c r="M72" s="25">
        <v>0</v>
      </c>
      <c r="N72" s="25">
        <v>0</v>
      </c>
    </row>
    <row r="73" spans="1:14" x14ac:dyDescent="0.2">
      <c r="A73" s="356"/>
      <c r="B73" s="356"/>
      <c r="C73" s="357"/>
      <c r="D73" s="357"/>
      <c r="E73" s="28" t="s">
        <v>34</v>
      </c>
      <c r="F73" s="11"/>
      <c r="G73" s="355">
        <f>SUM(G72:G72)</f>
        <v>1077</v>
      </c>
      <c r="H73" s="11"/>
      <c r="I73" s="355">
        <f>SUM(I72:I72)</f>
        <v>6022</v>
      </c>
      <c r="J73" s="11"/>
      <c r="K73" s="365">
        <f>SUM(K72:K72)</f>
        <v>0</v>
      </c>
      <c r="L73" s="366">
        <f>SUM(L72:L72)</f>
        <v>6022</v>
      </c>
      <c r="M73" s="366">
        <f>SUM(M72:M72)</f>
        <v>0</v>
      </c>
      <c r="N73" s="367">
        <f>SUM(N72:N72)</f>
        <v>0</v>
      </c>
    </row>
    <row r="74" spans="1:14" x14ac:dyDescent="0.2">
      <c r="A74" s="356"/>
      <c r="B74" s="356"/>
      <c r="C74" s="357"/>
      <c r="D74" s="357"/>
      <c r="E74" s="28"/>
      <c r="F74" s="11"/>
      <c r="G74" s="11"/>
      <c r="H74" s="11"/>
      <c r="I74" s="11"/>
      <c r="J74" s="11"/>
      <c r="K74" s="11"/>
      <c r="L74" s="11"/>
      <c r="M74" s="11"/>
      <c r="N74" s="11"/>
    </row>
    <row r="75" spans="1:14" x14ac:dyDescent="0.2">
      <c r="A75" s="356"/>
      <c r="B75" s="356"/>
      <c r="C75" s="357"/>
      <c r="D75" s="357"/>
      <c r="E75" s="28" t="s">
        <v>35</v>
      </c>
      <c r="F75" s="11"/>
      <c r="G75" s="446">
        <f>G73+I73+K73+M73</f>
        <v>7099</v>
      </c>
      <c r="H75" s="447"/>
      <c r="I75" s="11"/>
      <c r="J75" s="11"/>
      <c r="K75" s="11"/>
      <c r="L75" s="11"/>
      <c r="M75" s="11"/>
      <c r="N75" s="11"/>
    </row>
    <row r="76" spans="1:14" ht="7.5" customHeight="1" x14ac:dyDescent="0.2">
      <c r="A76" s="356"/>
      <c r="B76" s="356"/>
      <c r="C76" s="357"/>
      <c r="D76" s="357"/>
      <c r="E76" s="28"/>
      <c r="F76" s="11"/>
      <c r="G76" s="11"/>
      <c r="H76" s="11"/>
      <c r="I76" s="11"/>
      <c r="J76" s="11"/>
      <c r="K76" s="11"/>
      <c r="L76" s="11"/>
      <c r="M76" s="11"/>
      <c r="N76" s="11"/>
    </row>
    <row r="77" spans="1:14" x14ac:dyDescent="0.2">
      <c r="A77" s="356"/>
      <c r="B77" s="356"/>
      <c r="C77" s="357"/>
      <c r="D77" s="357"/>
      <c r="E77" s="28" t="s">
        <v>36</v>
      </c>
      <c r="F77" s="11"/>
      <c r="G77" s="446">
        <f>SUM(G75-M73)</f>
        <v>7099</v>
      </c>
      <c r="H77" s="447"/>
      <c r="I77" s="11"/>
      <c r="J77" s="11"/>
      <c r="K77" s="11"/>
      <c r="L77" s="11"/>
      <c r="M77" s="11"/>
      <c r="N77" s="11"/>
    </row>
    <row r="78" spans="1:14" x14ac:dyDescent="0.2">
      <c r="A78" s="356"/>
      <c r="B78" s="356"/>
      <c r="C78" s="357"/>
      <c r="D78" s="357"/>
      <c r="E78" s="28"/>
      <c r="F78" s="11"/>
      <c r="G78" s="11"/>
      <c r="H78" s="11"/>
      <c r="I78" s="11"/>
      <c r="J78" s="11"/>
      <c r="K78" s="11"/>
      <c r="L78" s="11"/>
      <c r="M78" s="11"/>
      <c r="N78" s="11"/>
    </row>
    <row r="79" spans="1:14" ht="5.25" customHeight="1" x14ac:dyDescent="0.2">
      <c r="A79" s="5"/>
      <c r="B79" s="5"/>
      <c r="C79" s="5"/>
      <c r="D79" s="5"/>
      <c r="E79" s="5"/>
      <c r="F79" s="5"/>
      <c r="G79" s="5"/>
      <c r="H79" s="5"/>
      <c r="I79" s="5"/>
      <c r="J79" s="5"/>
      <c r="K79" s="5"/>
      <c r="L79" s="5"/>
      <c r="M79" s="5"/>
      <c r="N79" s="5"/>
    </row>
    <row r="80" spans="1:14" ht="6.75" customHeight="1" x14ac:dyDescent="0.2">
      <c r="A80" s="5"/>
      <c r="B80" s="5"/>
      <c r="C80" s="5"/>
      <c r="D80" s="5"/>
      <c r="E80" s="5"/>
      <c r="F80" s="5"/>
      <c r="G80" s="5"/>
      <c r="H80" s="5"/>
      <c r="I80" s="5"/>
      <c r="J80" s="5"/>
      <c r="K80" s="5"/>
      <c r="L80" s="5"/>
      <c r="M80" s="5"/>
      <c r="N80" s="5"/>
    </row>
    <row r="81" spans="1:14" x14ac:dyDescent="0.2">
      <c r="A81" s="423" t="s">
        <v>3</v>
      </c>
      <c r="B81" s="423"/>
      <c r="C81" s="423"/>
      <c r="D81" s="351"/>
      <c r="E81" s="351"/>
      <c r="F81" s="351"/>
      <c r="G81" s="356"/>
      <c r="H81" s="356"/>
      <c r="I81" s="356"/>
      <c r="J81" s="353"/>
      <c r="K81" s="353"/>
      <c r="L81" s="353"/>
      <c r="M81" s="353"/>
      <c r="N81" s="353"/>
    </row>
    <row r="82" spans="1:14" ht="13.5" customHeight="1" x14ac:dyDescent="0.2">
      <c r="A82" s="420" t="s">
        <v>290</v>
      </c>
      <c r="B82" s="421"/>
      <c r="C82" s="421"/>
      <c r="D82" s="421"/>
      <c r="E82" s="421"/>
      <c r="F82" s="590"/>
      <c r="G82" s="590"/>
      <c r="H82" s="590"/>
      <c r="I82" s="591"/>
      <c r="J82" s="241"/>
      <c r="K82" s="241"/>
      <c r="L82" s="241"/>
      <c r="M82" s="241"/>
      <c r="N82" s="241"/>
    </row>
    <row r="83" spans="1:14" ht="13.5" customHeight="1" x14ac:dyDescent="0.2">
      <c r="A83" s="422" t="s">
        <v>774</v>
      </c>
      <c r="B83" s="423"/>
      <c r="C83" s="423"/>
      <c r="D83" s="423"/>
      <c r="E83" s="423"/>
      <c r="F83" s="582"/>
      <c r="G83" s="582"/>
      <c r="H83" s="582"/>
      <c r="I83" s="583"/>
      <c r="J83" s="241"/>
      <c r="K83" s="241"/>
      <c r="L83" s="241"/>
      <c r="M83" s="241"/>
      <c r="N83" s="241"/>
    </row>
    <row r="84" spans="1:14" ht="13.5" customHeight="1" x14ac:dyDescent="0.2">
      <c r="A84" s="422" t="s">
        <v>291</v>
      </c>
      <c r="B84" s="423"/>
      <c r="C84" s="423"/>
      <c r="D84" s="423"/>
      <c r="E84" s="423"/>
      <c r="F84" s="582"/>
      <c r="G84" s="582"/>
      <c r="H84" s="582"/>
      <c r="I84" s="583"/>
      <c r="J84" s="241"/>
      <c r="K84" s="241"/>
      <c r="L84" s="241"/>
      <c r="M84" s="241"/>
      <c r="N84" s="241"/>
    </row>
    <row r="85" spans="1:14" ht="13.5" customHeight="1" x14ac:dyDescent="0.2">
      <c r="A85" s="422" t="s">
        <v>292</v>
      </c>
      <c r="B85" s="423"/>
      <c r="C85" s="423"/>
      <c r="D85" s="423"/>
      <c r="E85" s="423"/>
      <c r="F85" s="582"/>
      <c r="G85" s="582"/>
      <c r="H85" s="582"/>
      <c r="I85" s="583"/>
      <c r="J85" s="241"/>
      <c r="K85" s="241"/>
      <c r="L85" s="241"/>
      <c r="M85" s="241"/>
      <c r="N85" s="241"/>
    </row>
    <row r="86" spans="1:14" ht="13.5" customHeight="1" x14ac:dyDescent="0.2">
      <c r="A86" s="422" t="s">
        <v>293</v>
      </c>
      <c r="B86" s="423"/>
      <c r="C86" s="423"/>
      <c r="D86" s="423"/>
      <c r="E86" s="423"/>
      <c r="F86" s="582"/>
      <c r="G86" s="582"/>
      <c r="H86" s="582"/>
      <c r="I86" s="583"/>
      <c r="J86" s="241"/>
      <c r="K86" s="241"/>
      <c r="L86" s="241"/>
      <c r="M86" s="241"/>
      <c r="N86" s="241"/>
    </row>
    <row r="87" spans="1:14" ht="13.5" customHeight="1" x14ac:dyDescent="0.2">
      <c r="A87" s="427" t="s">
        <v>294</v>
      </c>
      <c r="B87" s="428"/>
      <c r="C87" s="428"/>
      <c r="D87" s="428"/>
      <c r="E87" s="428"/>
      <c r="F87" s="584"/>
      <c r="G87" s="584"/>
      <c r="H87" s="584"/>
      <c r="I87" s="585"/>
      <c r="J87" s="241"/>
      <c r="K87" s="241"/>
      <c r="L87" s="241"/>
      <c r="M87" s="241"/>
      <c r="N87" s="241"/>
    </row>
    <row r="88" spans="1:14" ht="12" customHeight="1" x14ac:dyDescent="0.2">
      <c r="A88" s="417" t="s">
        <v>4</v>
      </c>
      <c r="B88" s="417"/>
      <c r="C88" s="417"/>
      <c r="D88" s="350"/>
      <c r="E88" s="11"/>
      <c r="F88" s="11"/>
      <c r="G88" s="11"/>
      <c r="H88" s="11"/>
      <c r="I88" s="11"/>
      <c r="J88" s="368"/>
      <c r="K88" s="368"/>
      <c r="L88" s="368"/>
      <c r="M88" s="368"/>
      <c r="N88" s="368"/>
    </row>
    <row r="89" spans="1:14" x14ac:dyDescent="0.2">
      <c r="A89" s="12" t="s">
        <v>775</v>
      </c>
      <c r="B89" s="13"/>
      <c r="C89" s="359"/>
      <c r="D89" s="359"/>
      <c r="E89" s="359"/>
      <c r="F89" s="359"/>
      <c r="G89" s="359"/>
      <c r="H89" s="359"/>
      <c r="I89" s="360"/>
      <c r="J89" s="246"/>
      <c r="K89" s="246"/>
      <c r="L89" s="246"/>
      <c r="M89" s="246"/>
      <c r="N89" s="246"/>
    </row>
    <row r="90" spans="1:14" x14ac:dyDescent="0.2">
      <c r="A90" s="15" t="s">
        <v>776</v>
      </c>
      <c r="B90" s="16"/>
      <c r="C90" s="16"/>
      <c r="D90" s="16"/>
      <c r="E90" s="14"/>
      <c r="F90" s="14"/>
      <c r="G90" s="14"/>
      <c r="H90" s="14"/>
      <c r="I90" s="361"/>
      <c r="J90" s="246"/>
      <c r="K90" s="246"/>
      <c r="L90" s="246"/>
      <c r="M90" s="246"/>
      <c r="N90" s="246"/>
    </row>
    <row r="91" spans="1:14" x14ac:dyDescent="0.2">
      <c r="A91" s="17" t="s">
        <v>777</v>
      </c>
      <c r="B91" s="18"/>
      <c r="C91" s="18"/>
      <c r="D91" s="18"/>
      <c r="E91" s="362"/>
      <c r="F91" s="362"/>
      <c r="G91" s="362"/>
      <c r="H91" s="362"/>
      <c r="I91" s="363"/>
      <c r="J91" s="246"/>
      <c r="K91" s="246"/>
      <c r="L91" s="246"/>
      <c r="M91" s="246"/>
      <c r="N91" s="246"/>
    </row>
    <row r="92" spans="1:14" x14ac:dyDescent="0.2">
      <c r="A92" s="417" t="s">
        <v>5</v>
      </c>
      <c r="B92" s="417"/>
      <c r="C92" s="417"/>
      <c r="D92" s="350"/>
      <c r="E92" s="11"/>
      <c r="F92" s="11"/>
      <c r="G92" s="11"/>
      <c r="H92" s="11"/>
      <c r="I92" s="11"/>
      <c r="J92" s="368"/>
      <c r="K92" s="368"/>
      <c r="L92" s="368"/>
      <c r="M92" s="368"/>
      <c r="N92" s="368"/>
    </row>
    <row r="93" spans="1:14" ht="11.25" customHeight="1" x14ac:dyDescent="0.2">
      <c r="A93" s="586" t="s">
        <v>6</v>
      </c>
      <c r="B93" s="586" t="s">
        <v>7</v>
      </c>
      <c r="C93" s="586" t="s">
        <v>8</v>
      </c>
      <c r="D93" s="586" t="s">
        <v>9</v>
      </c>
      <c r="E93" s="589" t="s">
        <v>10</v>
      </c>
      <c r="F93" s="568" t="s">
        <v>11</v>
      </c>
      <c r="G93" s="568"/>
      <c r="H93" s="568"/>
      <c r="I93" s="568"/>
      <c r="J93" s="568"/>
      <c r="K93" s="569"/>
      <c r="L93" s="570" t="s">
        <v>12</v>
      </c>
      <c r="M93" s="571"/>
      <c r="N93" s="572"/>
    </row>
    <row r="94" spans="1:14" ht="9" customHeight="1" x14ac:dyDescent="0.2">
      <c r="A94" s="587"/>
      <c r="B94" s="587"/>
      <c r="C94" s="587"/>
      <c r="D94" s="587"/>
      <c r="E94" s="589"/>
      <c r="F94" s="576" t="s">
        <v>13</v>
      </c>
      <c r="G94" s="577"/>
      <c r="H94" s="576" t="s">
        <v>14</v>
      </c>
      <c r="I94" s="577"/>
      <c r="J94" s="576" t="s">
        <v>15</v>
      </c>
      <c r="K94" s="580"/>
      <c r="L94" s="573"/>
      <c r="M94" s="574"/>
      <c r="N94" s="575"/>
    </row>
    <row r="95" spans="1:14" ht="9.75" customHeight="1" x14ac:dyDescent="0.2">
      <c r="A95" s="587"/>
      <c r="B95" s="587"/>
      <c r="C95" s="587"/>
      <c r="D95" s="587"/>
      <c r="E95" s="589"/>
      <c r="F95" s="578"/>
      <c r="G95" s="579"/>
      <c r="H95" s="578"/>
      <c r="I95" s="579"/>
      <c r="J95" s="578"/>
      <c r="K95" s="581"/>
      <c r="L95" s="568" t="s">
        <v>16</v>
      </c>
      <c r="M95" s="568" t="s">
        <v>17</v>
      </c>
      <c r="N95" s="568"/>
    </row>
    <row r="96" spans="1:14" ht="33.75" customHeight="1" x14ac:dyDescent="0.2">
      <c r="A96" s="588"/>
      <c r="B96" s="588"/>
      <c r="C96" s="588"/>
      <c r="D96" s="588"/>
      <c r="E96" s="589"/>
      <c r="F96" s="369" t="s">
        <v>18</v>
      </c>
      <c r="G96" s="370" t="s">
        <v>19</v>
      </c>
      <c r="H96" s="369" t="s">
        <v>18</v>
      </c>
      <c r="I96" s="370" t="s">
        <v>19</v>
      </c>
      <c r="J96" s="369" t="s">
        <v>18</v>
      </c>
      <c r="K96" s="371" t="s">
        <v>19</v>
      </c>
      <c r="L96" s="568"/>
      <c r="M96" s="369" t="s">
        <v>20</v>
      </c>
      <c r="N96" s="369" t="s">
        <v>15</v>
      </c>
    </row>
    <row r="97" spans="1:17" ht="36" x14ac:dyDescent="0.2">
      <c r="A97" s="372" t="s">
        <v>315</v>
      </c>
      <c r="B97" s="373" t="s">
        <v>25</v>
      </c>
      <c r="C97" s="374" t="s">
        <v>316</v>
      </c>
      <c r="D97" s="373" t="s">
        <v>25</v>
      </c>
      <c r="E97" s="374" t="s">
        <v>317</v>
      </c>
      <c r="F97" s="373" t="s">
        <v>25</v>
      </c>
      <c r="G97" s="375">
        <v>0</v>
      </c>
      <c r="H97" s="373" t="s">
        <v>25</v>
      </c>
      <c r="I97" s="375">
        <v>0</v>
      </c>
      <c r="J97" s="373" t="s">
        <v>25</v>
      </c>
      <c r="K97" s="376">
        <v>0</v>
      </c>
      <c r="L97" s="377">
        <v>0</v>
      </c>
      <c r="M97" s="377">
        <v>0</v>
      </c>
      <c r="N97" s="377">
        <v>0</v>
      </c>
    </row>
    <row r="98" spans="1:17" ht="42.75" customHeight="1" x14ac:dyDescent="0.2">
      <c r="A98" s="372">
        <v>1.4</v>
      </c>
      <c r="B98" s="373" t="s">
        <v>25</v>
      </c>
      <c r="C98" s="378" t="s">
        <v>25</v>
      </c>
      <c r="D98" s="373" t="s">
        <v>25</v>
      </c>
      <c r="E98" s="374" t="s">
        <v>318</v>
      </c>
      <c r="F98" s="373" t="s">
        <v>25</v>
      </c>
      <c r="G98" s="375">
        <v>0</v>
      </c>
      <c r="H98" s="373" t="s">
        <v>25</v>
      </c>
      <c r="I98" s="375">
        <v>0</v>
      </c>
      <c r="J98" s="373" t="s">
        <v>25</v>
      </c>
      <c r="K98" s="376">
        <v>0</v>
      </c>
      <c r="L98" s="377">
        <v>0</v>
      </c>
      <c r="M98" s="377">
        <v>0</v>
      </c>
      <c r="N98" s="377">
        <v>0</v>
      </c>
    </row>
    <row r="99" spans="1:17" ht="45" x14ac:dyDescent="0.2">
      <c r="A99" s="372">
        <v>1.3</v>
      </c>
      <c r="B99" s="378" t="s">
        <v>319</v>
      </c>
      <c r="C99" s="374" t="s">
        <v>320</v>
      </c>
      <c r="D99" s="374" t="s">
        <v>320</v>
      </c>
      <c r="E99" s="374" t="s">
        <v>321</v>
      </c>
      <c r="F99" s="373" t="s">
        <v>25</v>
      </c>
      <c r="G99" s="375">
        <v>0</v>
      </c>
      <c r="H99" s="373" t="s">
        <v>25</v>
      </c>
      <c r="I99" s="375">
        <v>0</v>
      </c>
      <c r="J99" s="373" t="s">
        <v>25</v>
      </c>
      <c r="K99" s="376">
        <v>0</v>
      </c>
      <c r="L99" s="377">
        <v>0</v>
      </c>
      <c r="M99" s="377">
        <v>0</v>
      </c>
      <c r="N99" s="377">
        <v>0</v>
      </c>
    </row>
    <row r="100" spans="1:17" ht="43.5" customHeight="1" x14ac:dyDescent="0.2">
      <c r="A100" s="372">
        <v>1.2</v>
      </c>
      <c r="B100" s="378" t="s">
        <v>322</v>
      </c>
      <c r="C100" s="374" t="s">
        <v>323</v>
      </c>
      <c r="D100" s="374" t="s">
        <v>324</v>
      </c>
      <c r="E100" s="374" t="s">
        <v>325</v>
      </c>
      <c r="F100" s="373" t="s">
        <v>43</v>
      </c>
      <c r="G100" s="375">
        <v>282</v>
      </c>
      <c r="H100" s="373" t="s">
        <v>778</v>
      </c>
      <c r="I100" s="375">
        <v>659</v>
      </c>
      <c r="J100" s="373" t="s">
        <v>25</v>
      </c>
      <c r="K100" s="376">
        <v>0</v>
      </c>
      <c r="L100" s="377">
        <v>659</v>
      </c>
      <c r="M100" s="377">
        <v>0</v>
      </c>
      <c r="N100" s="377">
        <v>0</v>
      </c>
    </row>
    <row r="101" spans="1:17" ht="44.25" customHeight="1" x14ac:dyDescent="0.2">
      <c r="A101" s="372">
        <v>1.1000000000000001</v>
      </c>
      <c r="B101" s="378" t="s">
        <v>326</v>
      </c>
      <c r="C101" s="374" t="s">
        <v>327</v>
      </c>
      <c r="D101" s="374" t="s">
        <v>328</v>
      </c>
      <c r="E101" s="374" t="s">
        <v>329</v>
      </c>
      <c r="F101" s="373" t="s">
        <v>25</v>
      </c>
      <c r="G101" s="375">
        <v>0</v>
      </c>
      <c r="H101" s="373" t="s">
        <v>25</v>
      </c>
      <c r="I101" s="375">
        <v>0</v>
      </c>
      <c r="J101" s="373" t="s">
        <v>25</v>
      </c>
      <c r="K101" s="376">
        <v>0</v>
      </c>
      <c r="L101" s="375">
        <v>0</v>
      </c>
      <c r="M101" s="375">
        <v>0</v>
      </c>
      <c r="N101" s="377">
        <v>0</v>
      </c>
    </row>
    <row r="102" spans="1:17" ht="45" x14ac:dyDescent="0.2">
      <c r="A102" s="372">
        <v>1.6</v>
      </c>
      <c r="B102" s="378" t="s">
        <v>330</v>
      </c>
      <c r="C102" s="374" t="s">
        <v>331</v>
      </c>
      <c r="D102" s="374" t="s">
        <v>332</v>
      </c>
      <c r="E102" s="374" t="s">
        <v>333</v>
      </c>
      <c r="F102" s="373" t="s">
        <v>25</v>
      </c>
      <c r="G102" s="375">
        <v>0</v>
      </c>
      <c r="H102" s="373" t="s">
        <v>25</v>
      </c>
      <c r="I102" s="375">
        <v>0</v>
      </c>
      <c r="J102" s="373" t="s">
        <v>25</v>
      </c>
      <c r="K102" s="377">
        <v>0</v>
      </c>
      <c r="L102" s="375">
        <v>0</v>
      </c>
      <c r="M102" s="375">
        <v>0</v>
      </c>
      <c r="N102" s="377">
        <v>0</v>
      </c>
    </row>
    <row r="103" spans="1:17" ht="24" customHeight="1" x14ac:dyDescent="0.2">
      <c r="A103" s="372">
        <v>1.5</v>
      </c>
      <c r="B103" s="378" t="s">
        <v>334</v>
      </c>
      <c r="C103" s="374" t="s">
        <v>335</v>
      </c>
      <c r="D103" s="374" t="s">
        <v>336</v>
      </c>
      <c r="E103" s="374" t="s">
        <v>337</v>
      </c>
      <c r="F103" s="373" t="s">
        <v>25</v>
      </c>
      <c r="G103" s="375">
        <v>0</v>
      </c>
      <c r="H103" s="373" t="s">
        <v>25</v>
      </c>
      <c r="I103" s="375">
        <v>0</v>
      </c>
      <c r="J103" s="373" t="s">
        <v>25</v>
      </c>
      <c r="K103" s="376">
        <v>0</v>
      </c>
      <c r="L103" s="375">
        <v>0</v>
      </c>
      <c r="M103" s="375">
        <v>0</v>
      </c>
      <c r="N103" s="377">
        <v>0</v>
      </c>
    </row>
    <row r="104" spans="1:17" x14ac:dyDescent="0.2">
      <c r="A104" s="353"/>
      <c r="B104" s="353"/>
      <c r="C104" s="379"/>
      <c r="D104" s="379"/>
      <c r="E104" s="380" t="s">
        <v>34</v>
      </c>
      <c r="F104" s="368"/>
      <c r="G104" s="373">
        <f>SUM(G97:G103)</f>
        <v>282</v>
      </c>
      <c r="H104" s="368"/>
      <c r="I104" s="373">
        <f>SUM(I97:I103)</f>
        <v>659</v>
      </c>
      <c r="J104" s="368"/>
      <c r="K104" s="381">
        <f>SUM(K97:K103)</f>
        <v>0</v>
      </c>
      <c r="L104" s="382">
        <f>SUM(L97:L103)</f>
        <v>659</v>
      </c>
      <c r="M104" s="382">
        <f>SUM(M97:M103)</f>
        <v>0</v>
      </c>
      <c r="N104" s="383">
        <f>SUM(N101:N103)</f>
        <v>0</v>
      </c>
    </row>
    <row r="105" spans="1:17" ht="5.25" customHeight="1" x14ac:dyDescent="0.2">
      <c r="A105" s="353"/>
      <c r="B105" s="353"/>
      <c r="C105" s="379"/>
      <c r="D105" s="379"/>
      <c r="E105" s="380"/>
      <c r="F105" s="368"/>
      <c r="G105" s="368"/>
      <c r="H105" s="368"/>
      <c r="I105" s="368"/>
      <c r="J105" s="368"/>
      <c r="K105" s="368"/>
      <c r="L105" s="368"/>
      <c r="M105" s="368"/>
      <c r="N105" s="368"/>
    </row>
    <row r="106" spans="1:17" ht="11.25" customHeight="1" x14ac:dyDescent="0.2">
      <c r="A106" s="353"/>
      <c r="B106" s="353"/>
      <c r="C106" s="379"/>
      <c r="D106" s="379"/>
      <c r="E106" s="380" t="s">
        <v>35</v>
      </c>
      <c r="F106" s="368"/>
      <c r="G106" s="566">
        <f>SUM(G104+I104+M104)</f>
        <v>941</v>
      </c>
      <c r="H106" s="567"/>
      <c r="I106" s="368"/>
      <c r="J106" s="368"/>
      <c r="K106" s="368"/>
      <c r="L106" s="368"/>
      <c r="M106" s="368"/>
      <c r="N106" s="368"/>
    </row>
    <row r="107" spans="1:17" ht="6.75" customHeight="1" x14ac:dyDescent="0.2">
      <c r="A107" s="353"/>
      <c r="B107" s="353"/>
      <c r="C107" s="379"/>
      <c r="D107" s="379"/>
      <c r="E107" s="380"/>
      <c r="F107" s="368"/>
      <c r="G107" s="368"/>
      <c r="H107" s="368"/>
      <c r="I107" s="368"/>
      <c r="J107" s="368"/>
      <c r="K107" s="368"/>
      <c r="L107" s="368"/>
      <c r="M107" s="368"/>
      <c r="N107" s="368"/>
    </row>
    <row r="108" spans="1:17" x14ac:dyDescent="0.2">
      <c r="A108" s="353"/>
      <c r="B108" s="353"/>
      <c r="C108" s="379"/>
      <c r="D108" s="379"/>
      <c r="E108" s="380" t="s">
        <v>36</v>
      </c>
      <c r="F108" s="368"/>
      <c r="G108" s="566">
        <f>SUM(G106-M104)</f>
        <v>941</v>
      </c>
      <c r="H108" s="567"/>
      <c r="I108" s="368"/>
      <c r="J108" s="368"/>
      <c r="K108" s="368"/>
      <c r="L108" s="368"/>
      <c r="M108" s="368"/>
      <c r="N108" s="368"/>
    </row>
    <row r="109" spans="1:17" x14ac:dyDescent="0.2">
      <c r="A109" s="353"/>
      <c r="B109" s="353"/>
      <c r="C109" s="379"/>
      <c r="D109" s="379"/>
      <c r="E109" s="380"/>
      <c r="F109" s="368"/>
      <c r="G109" s="368"/>
      <c r="H109" s="368"/>
      <c r="I109" s="368"/>
      <c r="J109" s="368"/>
      <c r="K109" s="368"/>
      <c r="L109" s="368"/>
      <c r="M109" s="368"/>
      <c r="N109" s="368"/>
      <c r="Q109" s="384">
        <f>G23+G48+G73+G104</f>
        <v>1730</v>
      </c>
    </row>
    <row r="110" spans="1:17" x14ac:dyDescent="0.2">
      <c r="A110" s="385"/>
      <c r="B110" s="385"/>
      <c r="C110" s="385"/>
      <c r="D110" s="385"/>
      <c r="E110" s="385"/>
      <c r="F110" s="385"/>
      <c r="G110" s="385"/>
      <c r="H110" s="385"/>
      <c r="I110" s="385"/>
      <c r="J110" s="385"/>
      <c r="K110" s="385"/>
      <c r="L110" s="385"/>
      <c r="M110" s="385"/>
      <c r="N110" s="385"/>
      <c r="Q110" s="384">
        <f>I23+I48+I73+I104</f>
        <v>7548</v>
      </c>
    </row>
    <row r="111" spans="1:17" x14ac:dyDescent="0.2">
      <c r="A111" s="385"/>
      <c r="B111" s="385"/>
      <c r="C111" s="385"/>
      <c r="D111" s="385"/>
      <c r="E111" s="385"/>
      <c r="F111" s="385"/>
      <c r="G111" s="385"/>
      <c r="H111" s="385"/>
      <c r="I111" s="385"/>
      <c r="J111" s="385"/>
      <c r="K111" s="385"/>
      <c r="L111" s="385"/>
      <c r="M111" s="385"/>
      <c r="N111" s="385"/>
      <c r="Q111" s="384">
        <f>M23+M48+M73+M104</f>
        <v>0</v>
      </c>
    </row>
    <row r="112" spans="1:17" x14ac:dyDescent="0.2">
      <c r="A112" s="385"/>
      <c r="B112" s="385"/>
      <c r="C112" s="385"/>
      <c r="D112" s="385"/>
      <c r="E112" s="385"/>
      <c r="F112" s="385"/>
      <c r="G112" s="385"/>
      <c r="H112" s="385"/>
      <c r="I112" s="385"/>
      <c r="J112" s="385"/>
      <c r="K112" s="385"/>
      <c r="L112" s="385"/>
      <c r="M112" s="385"/>
      <c r="N112" s="385"/>
    </row>
    <row r="113" spans="1:14" x14ac:dyDescent="0.2">
      <c r="A113" s="385"/>
      <c r="B113" s="385"/>
      <c r="C113" s="385"/>
      <c r="D113" s="385"/>
      <c r="E113" s="385"/>
      <c r="F113" s="385"/>
      <c r="G113" s="385"/>
      <c r="H113" s="385"/>
      <c r="I113" s="385"/>
      <c r="J113" s="385"/>
      <c r="K113" s="385"/>
      <c r="L113" s="385"/>
      <c r="M113" s="385"/>
      <c r="N113" s="385"/>
    </row>
    <row r="114" spans="1:14" x14ac:dyDescent="0.2">
      <c r="A114" s="385"/>
      <c r="B114" s="385"/>
      <c r="C114" s="385"/>
      <c r="D114" s="385"/>
      <c r="E114" s="385"/>
      <c r="F114" s="385"/>
      <c r="G114" s="385"/>
      <c r="H114" s="385"/>
      <c r="I114" s="385"/>
      <c r="J114" s="385"/>
      <c r="K114" s="385"/>
      <c r="L114" s="385"/>
      <c r="M114" s="385"/>
      <c r="N114" s="385"/>
    </row>
    <row r="115" spans="1:14" x14ac:dyDescent="0.2">
      <c r="A115" s="385"/>
      <c r="B115" s="385"/>
      <c r="C115" s="385"/>
      <c r="D115" s="385"/>
      <c r="E115" s="385"/>
      <c r="F115" s="385"/>
      <c r="G115" s="385"/>
      <c r="H115" s="385"/>
      <c r="I115" s="385"/>
      <c r="J115" s="385"/>
      <c r="K115" s="385"/>
      <c r="L115" s="385"/>
      <c r="M115" s="385"/>
      <c r="N115" s="385"/>
    </row>
    <row r="116" spans="1:14" x14ac:dyDescent="0.2">
      <c r="A116" s="385"/>
      <c r="B116" s="385"/>
      <c r="C116" s="385"/>
      <c r="D116" s="385"/>
      <c r="E116" s="385"/>
      <c r="F116" s="385"/>
      <c r="G116" s="385"/>
      <c r="H116" s="385"/>
      <c r="I116" s="385"/>
      <c r="J116" s="385"/>
      <c r="K116" s="385"/>
      <c r="L116" s="385"/>
      <c r="M116" s="385"/>
      <c r="N116" s="385"/>
    </row>
    <row r="117" spans="1:14" x14ac:dyDescent="0.2">
      <c r="A117" s="385"/>
      <c r="B117" s="385"/>
      <c r="C117" s="385"/>
      <c r="D117" s="385"/>
      <c r="E117" s="385"/>
      <c r="F117" s="385"/>
      <c r="G117" s="385"/>
      <c r="H117" s="385"/>
      <c r="I117" s="385"/>
      <c r="J117" s="385"/>
      <c r="K117" s="385"/>
      <c r="L117" s="385"/>
      <c r="M117" s="385"/>
      <c r="N117" s="385"/>
    </row>
    <row r="118" spans="1:14" x14ac:dyDescent="0.2">
      <c r="A118" s="385"/>
      <c r="B118" s="385"/>
      <c r="C118" s="385"/>
      <c r="D118" s="385"/>
      <c r="E118" s="385"/>
      <c r="F118" s="385"/>
      <c r="G118" s="385"/>
      <c r="H118" s="385"/>
      <c r="I118" s="385"/>
      <c r="J118" s="385"/>
      <c r="K118" s="385"/>
      <c r="L118" s="385"/>
      <c r="M118" s="385"/>
      <c r="N118" s="385"/>
    </row>
    <row r="119" spans="1:14" x14ac:dyDescent="0.2">
      <c r="A119" s="385"/>
      <c r="B119" s="385"/>
      <c r="C119" s="385"/>
      <c r="D119" s="385"/>
      <c r="E119" s="385"/>
      <c r="F119" s="385"/>
      <c r="G119" s="385"/>
      <c r="H119" s="385"/>
      <c r="I119" s="385"/>
      <c r="J119" s="385"/>
      <c r="K119" s="385"/>
      <c r="L119" s="385"/>
      <c r="M119" s="385"/>
      <c r="N119" s="385"/>
    </row>
    <row r="120" spans="1:14" x14ac:dyDescent="0.2">
      <c r="A120" s="385"/>
      <c r="B120" s="385"/>
      <c r="C120" s="385"/>
      <c r="D120" s="385"/>
      <c r="E120" s="385"/>
      <c r="F120" s="385"/>
      <c r="G120" s="385"/>
      <c r="H120" s="385"/>
      <c r="I120" s="385"/>
      <c r="J120" s="385"/>
      <c r="K120" s="385"/>
      <c r="L120" s="385"/>
      <c r="M120" s="385"/>
      <c r="N120" s="385"/>
    </row>
    <row r="121" spans="1:14" x14ac:dyDescent="0.2">
      <c r="A121" s="385"/>
      <c r="B121" s="385"/>
      <c r="C121" s="385"/>
      <c r="D121" s="385"/>
      <c r="E121" s="385"/>
      <c r="F121" s="385"/>
      <c r="G121" s="385"/>
      <c r="H121" s="385"/>
      <c r="I121" s="385"/>
      <c r="J121" s="385"/>
      <c r="K121" s="385"/>
      <c r="L121" s="385"/>
      <c r="M121" s="385"/>
      <c r="N121" s="385"/>
    </row>
    <row r="122" spans="1:14" x14ac:dyDescent="0.2">
      <c r="A122" s="385"/>
      <c r="B122" s="385"/>
      <c r="C122" s="385"/>
      <c r="D122" s="385"/>
      <c r="E122" s="385"/>
      <c r="F122" s="385"/>
      <c r="G122" s="385"/>
      <c r="H122" s="385"/>
      <c r="I122" s="385"/>
      <c r="J122" s="385"/>
      <c r="K122" s="385"/>
      <c r="L122" s="385"/>
      <c r="M122" s="385"/>
      <c r="N122" s="385"/>
    </row>
    <row r="123" spans="1:14" x14ac:dyDescent="0.2">
      <c r="A123" s="385"/>
      <c r="B123" s="385"/>
      <c r="C123" s="385"/>
      <c r="D123" s="385"/>
      <c r="E123" s="385"/>
      <c r="F123" s="385"/>
      <c r="G123" s="385"/>
      <c r="H123" s="385"/>
      <c r="I123" s="385"/>
      <c r="J123" s="385"/>
      <c r="K123" s="385"/>
      <c r="L123" s="385"/>
      <c r="M123" s="385"/>
      <c r="N123" s="385"/>
    </row>
    <row r="124" spans="1:14" x14ac:dyDescent="0.2">
      <c r="A124" s="385"/>
      <c r="B124" s="385"/>
      <c r="C124" s="385"/>
      <c r="D124" s="385"/>
      <c r="E124" s="385"/>
      <c r="F124" s="385"/>
      <c r="G124" s="385"/>
      <c r="H124" s="385"/>
      <c r="I124" s="385"/>
      <c r="J124" s="385"/>
      <c r="K124" s="385"/>
      <c r="L124" s="385"/>
      <c r="M124" s="385"/>
      <c r="N124" s="385"/>
    </row>
    <row r="125" spans="1:14" x14ac:dyDescent="0.2">
      <c r="A125" s="385"/>
      <c r="B125" s="385"/>
      <c r="C125" s="385"/>
      <c r="D125" s="385"/>
      <c r="E125" s="385"/>
      <c r="F125" s="385"/>
      <c r="G125" s="385"/>
      <c r="H125" s="385"/>
      <c r="I125" s="385"/>
      <c r="J125" s="385"/>
      <c r="K125" s="385"/>
      <c r="L125" s="385"/>
      <c r="M125" s="385"/>
      <c r="N125" s="385"/>
    </row>
    <row r="126" spans="1:14" x14ac:dyDescent="0.2">
      <c r="A126" s="385"/>
      <c r="B126" s="385"/>
      <c r="C126" s="385"/>
      <c r="D126" s="385"/>
      <c r="E126" s="385"/>
      <c r="F126" s="385"/>
      <c r="G126" s="385"/>
      <c r="H126" s="385"/>
      <c r="I126" s="385"/>
      <c r="J126" s="385"/>
      <c r="K126" s="385"/>
      <c r="L126" s="385"/>
      <c r="M126" s="385"/>
      <c r="N126" s="385"/>
    </row>
    <row r="127" spans="1:14" x14ac:dyDescent="0.2">
      <c r="A127" s="385"/>
      <c r="B127" s="385"/>
      <c r="C127" s="385"/>
      <c r="D127" s="385"/>
      <c r="E127" s="385"/>
      <c r="F127" s="385"/>
      <c r="G127" s="385"/>
      <c r="H127" s="385"/>
      <c r="I127" s="385"/>
      <c r="J127" s="385"/>
      <c r="K127" s="385"/>
      <c r="L127" s="385"/>
      <c r="M127" s="385"/>
      <c r="N127" s="385"/>
    </row>
    <row r="128" spans="1:14" x14ac:dyDescent="0.2">
      <c r="A128" s="385"/>
      <c r="B128" s="385"/>
      <c r="C128" s="385"/>
      <c r="D128" s="385"/>
      <c r="E128" s="385"/>
      <c r="F128" s="385"/>
      <c r="G128" s="385"/>
      <c r="H128" s="385"/>
      <c r="I128" s="385"/>
      <c r="J128" s="385"/>
      <c r="K128" s="385"/>
      <c r="L128" s="385"/>
      <c r="M128" s="385"/>
      <c r="N128" s="385"/>
    </row>
    <row r="129" spans="1:14" x14ac:dyDescent="0.2">
      <c r="A129" s="385"/>
      <c r="B129" s="385"/>
      <c r="C129" s="385"/>
      <c r="D129" s="385"/>
      <c r="E129" s="385"/>
      <c r="F129" s="385"/>
      <c r="G129" s="385"/>
      <c r="H129" s="385"/>
      <c r="I129" s="385"/>
      <c r="J129" s="385"/>
      <c r="K129" s="385"/>
      <c r="L129" s="385"/>
      <c r="M129" s="385"/>
      <c r="N129" s="385"/>
    </row>
    <row r="130" spans="1:14" x14ac:dyDescent="0.2">
      <c r="A130" s="385"/>
      <c r="B130" s="385"/>
      <c r="C130" s="385"/>
      <c r="D130" s="385"/>
      <c r="E130" s="385"/>
      <c r="F130" s="385"/>
      <c r="G130" s="385"/>
      <c r="H130" s="385"/>
      <c r="I130" s="385"/>
      <c r="J130" s="385"/>
      <c r="K130" s="385"/>
      <c r="L130" s="385"/>
      <c r="M130" s="385"/>
      <c r="N130" s="385"/>
    </row>
    <row r="131" spans="1:14" x14ac:dyDescent="0.2">
      <c r="A131" s="385"/>
      <c r="B131" s="385"/>
      <c r="C131" s="385"/>
      <c r="D131" s="385"/>
      <c r="E131" s="385"/>
      <c r="F131" s="385"/>
      <c r="G131" s="385"/>
      <c r="H131" s="385"/>
      <c r="I131" s="385"/>
      <c r="J131" s="385"/>
      <c r="K131" s="385"/>
      <c r="L131" s="385"/>
      <c r="M131" s="385"/>
      <c r="N131" s="385"/>
    </row>
    <row r="132" spans="1:14" x14ac:dyDescent="0.2">
      <c r="A132" s="385"/>
      <c r="B132" s="385"/>
      <c r="C132" s="385"/>
      <c r="D132" s="385"/>
      <c r="E132" s="385"/>
      <c r="F132" s="385"/>
      <c r="G132" s="385"/>
      <c r="H132" s="385"/>
      <c r="I132" s="385"/>
      <c r="J132" s="385"/>
      <c r="K132" s="385"/>
      <c r="L132" s="385"/>
      <c r="M132" s="385"/>
      <c r="N132" s="385"/>
    </row>
    <row r="133" spans="1:14" x14ac:dyDescent="0.2">
      <c r="A133" s="385"/>
      <c r="B133" s="385"/>
      <c r="C133" s="385"/>
      <c r="D133" s="385"/>
      <c r="E133" s="385"/>
      <c r="F133" s="385"/>
      <c r="G133" s="385"/>
      <c r="H133" s="385"/>
      <c r="I133" s="385"/>
      <c r="J133" s="385"/>
      <c r="K133" s="385"/>
      <c r="L133" s="385"/>
      <c r="M133" s="385"/>
      <c r="N133" s="385"/>
    </row>
    <row r="134" spans="1:14" x14ac:dyDescent="0.2">
      <c r="A134" s="385"/>
      <c r="B134" s="385"/>
      <c r="C134" s="385"/>
      <c r="D134" s="385"/>
      <c r="E134" s="385"/>
      <c r="F134" s="385"/>
      <c r="G134" s="385"/>
      <c r="H134" s="385"/>
      <c r="I134" s="385"/>
      <c r="J134" s="385"/>
      <c r="K134" s="385"/>
      <c r="L134" s="385"/>
      <c r="M134" s="385"/>
      <c r="N134" s="385"/>
    </row>
    <row r="135" spans="1:14" x14ac:dyDescent="0.2">
      <c r="A135" s="385"/>
      <c r="B135" s="385"/>
      <c r="C135" s="385"/>
      <c r="D135" s="385"/>
      <c r="E135" s="385"/>
      <c r="F135" s="385"/>
      <c r="G135" s="385"/>
      <c r="H135" s="385"/>
      <c r="I135" s="385"/>
      <c r="J135" s="385"/>
      <c r="K135" s="385"/>
      <c r="L135" s="385"/>
      <c r="M135" s="385"/>
      <c r="N135" s="385"/>
    </row>
    <row r="136" spans="1:14" x14ac:dyDescent="0.2">
      <c r="A136" s="385"/>
      <c r="B136" s="385"/>
      <c r="C136" s="385"/>
      <c r="D136" s="385"/>
      <c r="E136" s="385"/>
      <c r="F136" s="385"/>
      <c r="G136" s="385"/>
      <c r="H136" s="385"/>
      <c r="I136" s="385"/>
      <c r="J136" s="385"/>
      <c r="K136" s="385"/>
      <c r="L136" s="385"/>
      <c r="M136" s="385"/>
      <c r="N136" s="385"/>
    </row>
    <row r="137" spans="1:14" x14ac:dyDescent="0.2">
      <c r="A137" s="385"/>
      <c r="B137" s="385"/>
      <c r="C137" s="385"/>
      <c r="D137" s="385"/>
      <c r="E137" s="385"/>
      <c r="F137" s="385"/>
      <c r="G137" s="385"/>
      <c r="H137" s="385"/>
      <c r="I137" s="385"/>
      <c r="J137" s="385"/>
      <c r="K137" s="385"/>
      <c r="L137" s="385"/>
      <c r="M137" s="385"/>
      <c r="N137" s="385"/>
    </row>
    <row r="138" spans="1:14" x14ac:dyDescent="0.2">
      <c r="A138" s="385"/>
      <c r="B138" s="385"/>
      <c r="C138" s="385"/>
      <c r="D138" s="385"/>
      <c r="E138" s="385"/>
      <c r="F138" s="385"/>
      <c r="G138" s="385"/>
      <c r="H138" s="385"/>
      <c r="I138" s="385"/>
      <c r="J138" s="385"/>
      <c r="K138" s="385"/>
      <c r="L138" s="385"/>
      <c r="M138" s="385"/>
      <c r="N138" s="385"/>
    </row>
    <row r="139" spans="1:14" x14ac:dyDescent="0.2">
      <c r="A139" s="385"/>
      <c r="B139" s="385"/>
      <c r="C139" s="385"/>
      <c r="D139" s="385"/>
      <c r="E139" s="385"/>
      <c r="F139" s="385"/>
      <c r="G139" s="385"/>
      <c r="H139" s="385"/>
      <c r="I139" s="385"/>
      <c r="J139" s="385"/>
      <c r="K139" s="385"/>
      <c r="L139" s="385"/>
      <c r="M139" s="385"/>
      <c r="N139" s="385"/>
    </row>
    <row r="140" spans="1:14" x14ac:dyDescent="0.2">
      <c r="A140" s="385"/>
      <c r="B140" s="385"/>
      <c r="C140" s="385"/>
      <c r="D140" s="385"/>
      <c r="E140" s="385"/>
      <c r="F140" s="385"/>
      <c r="G140" s="385"/>
      <c r="H140" s="385"/>
      <c r="I140" s="385"/>
      <c r="J140" s="385"/>
      <c r="K140" s="385"/>
      <c r="L140" s="385"/>
      <c r="M140" s="385"/>
      <c r="N140" s="385"/>
    </row>
    <row r="141" spans="1:14" x14ac:dyDescent="0.2">
      <c r="A141" s="385"/>
      <c r="B141" s="385"/>
      <c r="C141" s="385"/>
      <c r="D141" s="385"/>
      <c r="E141" s="385"/>
      <c r="F141" s="385"/>
      <c r="G141" s="385"/>
      <c r="H141" s="385"/>
      <c r="I141" s="385"/>
      <c r="J141" s="385"/>
      <c r="K141" s="385"/>
      <c r="L141" s="385"/>
      <c r="M141" s="385"/>
      <c r="N141" s="385"/>
    </row>
    <row r="142" spans="1:14" x14ac:dyDescent="0.2">
      <c r="A142" s="385"/>
      <c r="B142" s="385"/>
      <c r="C142" s="385"/>
      <c r="D142" s="385"/>
      <c r="E142" s="385"/>
      <c r="F142" s="385"/>
      <c r="G142" s="385"/>
      <c r="H142" s="385"/>
      <c r="I142" s="385"/>
      <c r="J142" s="385"/>
      <c r="K142" s="385"/>
      <c r="L142" s="385"/>
      <c r="M142" s="385"/>
      <c r="N142" s="385"/>
    </row>
    <row r="143" spans="1:14" x14ac:dyDescent="0.2">
      <c r="A143" s="5"/>
      <c r="B143" s="5"/>
      <c r="C143" s="5"/>
      <c r="D143" s="5"/>
      <c r="E143" s="5"/>
      <c r="F143" s="5"/>
      <c r="G143" s="5"/>
      <c r="H143" s="5"/>
      <c r="I143" s="5"/>
      <c r="J143" s="5"/>
      <c r="K143" s="5"/>
      <c r="L143" s="5"/>
      <c r="M143" s="5"/>
      <c r="N143" s="5"/>
    </row>
    <row r="144" spans="1:14" x14ac:dyDescent="0.2">
      <c r="A144" s="5"/>
      <c r="B144" s="5"/>
      <c r="C144" s="5"/>
      <c r="D144" s="5"/>
      <c r="E144" s="5"/>
      <c r="F144" s="5"/>
      <c r="G144" s="5"/>
      <c r="H144" s="5"/>
      <c r="I144" s="5"/>
      <c r="J144" s="5"/>
      <c r="K144" s="5"/>
      <c r="L144" s="5"/>
      <c r="M144" s="5"/>
      <c r="N144" s="5"/>
    </row>
    <row r="145" spans="1:14" x14ac:dyDescent="0.2">
      <c r="A145" s="5"/>
      <c r="B145" s="5"/>
      <c r="C145" s="5"/>
      <c r="D145" s="5"/>
      <c r="E145" s="5"/>
      <c r="F145" s="5"/>
      <c r="G145" s="5"/>
      <c r="H145" s="5"/>
      <c r="I145" s="5"/>
      <c r="J145" s="5"/>
      <c r="K145" s="5"/>
      <c r="L145" s="5"/>
      <c r="M145" s="5"/>
      <c r="N145" s="5"/>
    </row>
    <row r="146" spans="1:14" x14ac:dyDescent="0.2">
      <c r="A146" s="5"/>
      <c r="B146" s="5"/>
      <c r="C146" s="5"/>
      <c r="D146" s="5"/>
      <c r="E146" s="5"/>
      <c r="F146" s="5"/>
      <c r="G146" s="5"/>
      <c r="H146" s="5"/>
      <c r="I146" s="5"/>
      <c r="J146" s="5"/>
      <c r="K146" s="5"/>
      <c r="L146" s="5"/>
      <c r="M146" s="5"/>
      <c r="N146" s="5"/>
    </row>
    <row r="147" spans="1:14" x14ac:dyDescent="0.2">
      <c r="A147" s="5"/>
      <c r="B147" s="5"/>
      <c r="C147" s="5"/>
      <c r="D147" s="5"/>
      <c r="E147" s="5"/>
      <c r="F147" s="5"/>
      <c r="G147" s="5"/>
      <c r="H147" s="5"/>
      <c r="I147" s="5"/>
      <c r="J147" s="5"/>
      <c r="K147" s="5"/>
      <c r="L147" s="5"/>
      <c r="M147" s="5"/>
      <c r="N147" s="5"/>
    </row>
    <row r="148" spans="1:14" x14ac:dyDescent="0.2">
      <c r="A148" s="5"/>
      <c r="B148" s="5"/>
      <c r="C148" s="5"/>
      <c r="D148" s="5"/>
      <c r="E148" s="5"/>
      <c r="F148" s="5"/>
      <c r="G148" s="5"/>
      <c r="H148" s="5"/>
      <c r="I148" s="5"/>
      <c r="J148" s="5"/>
      <c r="K148" s="5"/>
      <c r="L148" s="5"/>
      <c r="M148" s="5"/>
      <c r="N148" s="5"/>
    </row>
    <row r="149" spans="1:14" x14ac:dyDescent="0.2">
      <c r="A149" s="5"/>
      <c r="B149" s="5"/>
      <c r="C149" s="5"/>
      <c r="D149" s="5"/>
      <c r="E149" s="5"/>
      <c r="F149" s="5"/>
      <c r="G149" s="5"/>
      <c r="H149" s="5"/>
      <c r="I149" s="5"/>
      <c r="J149" s="5"/>
      <c r="K149" s="5"/>
      <c r="L149" s="5"/>
      <c r="M149" s="5"/>
      <c r="N149" s="5"/>
    </row>
    <row r="150" spans="1:14" x14ac:dyDescent="0.2">
      <c r="A150" s="5"/>
      <c r="B150" s="5"/>
      <c r="C150" s="5"/>
      <c r="D150" s="5"/>
      <c r="E150" s="5"/>
      <c r="F150" s="5"/>
      <c r="G150" s="5"/>
      <c r="H150" s="5"/>
      <c r="I150" s="5"/>
      <c r="J150" s="5"/>
      <c r="K150" s="5"/>
      <c r="L150" s="5"/>
      <c r="M150" s="5"/>
      <c r="N150" s="5"/>
    </row>
    <row r="151" spans="1:14" x14ac:dyDescent="0.2">
      <c r="A151" s="5"/>
      <c r="B151" s="5"/>
      <c r="C151" s="5"/>
      <c r="D151" s="5"/>
      <c r="E151" s="5"/>
      <c r="F151" s="5"/>
      <c r="G151" s="5"/>
      <c r="H151" s="5"/>
      <c r="I151" s="5"/>
      <c r="J151" s="5"/>
      <c r="K151" s="5"/>
      <c r="L151" s="5"/>
      <c r="M151" s="5"/>
      <c r="N151" s="5"/>
    </row>
    <row r="152" spans="1:14" x14ac:dyDescent="0.2">
      <c r="A152" s="5"/>
      <c r="B152" s="5"/>
      <c r="C152" s="5"/>
      <c r="D152" s="5"/>
      <c r="E152" s="5"/>
      <c r="F152" s="5"/>
      <c r="G152" s="5"/>
      <c r="H152" s="5"/>
      <c r="I152" s="5"/>
      <c r="J152" s="5"/>
      <c r="K152" s="5"/>
      <c r="L152" s="5"/>
      <c r="M152" s="5"/>
      <c r="N152" s="5"/>
    </row>
    <row r="153" spans="1:14" x14ac:dyDescent="0.2">
      <c r="A153" s="5"/>
      <c r="B153" s="5"/>
      <c r="C153" s="5"/>
      <c r="D153" s="5"/>
      <c r="E153" s="5"/>
      <c r="F153" s="5"/>
      <c r="G153" s="5"/>
      <c r="H153" s="5"/>
      <c r="I153" s="5"/>
      <c r="J153" s="5"/>
      <c r="K153" s="5"/>
      <c r="L153" s="5"/>
      <c r="M153" s="5"/>
      <c r="N153" s="5"/>
    </row>
    <row r="154" spans="1:14" x14ac:dyDescent="0.2">
      <c r="A154" s="5"/>
      <c r="B154" s="5"/>
      <c r="C154" s="5"/>
      <c r="D154" s="5"/>
      <c r="E154" s="5"/>
      <c r="F154" s="5"/>
      <c r="G154" s="5"/>
      <c r="H154" s="5"/>
      <c r="I154" s="5"/>
      <c r="J154" s="5"/>
      <c r="K154" s="5"/>
      <c r="L154" s="5"/>
      <c r="M154" s="5"/>
      <c r="N154" s="5"/>
    </row>
    <row r="155" spans="1:14" x14ac:dyDescent="0.2">
      <c r="A155" s="5"/>
      <c r="B155" s="5"/>
      <c r="C155" s="5"/>
      <c r="D155" s="5"/>
      <c r="E155" s="5"/>
      <c r="F155" s="5"/>
      <c r="G155" s="5"/>
      <c r="H155" s="5"/>
      <c r="I155" s="5"/>
      <c r="J155" s="5"/>
      <c r="K155" s="5"/>
      <c r="L155" s="5"/>
      <c r="M155" s="5"/>
      <c r="N155" s="5"/>
    </row>
    <row r="156" spans="1:14" x14ac:dyDescent="0.2">
      <c r="A156" s="5"/>
      <c r="B156" s="5"/>
      <c r="C156" s="5"/>
      <c r="D156" s="5"/>
      <c r="E156" s="5"/>
      <c r="F156" s="5"/>
      <c r="G156" s="5"/>
      <c r="H156" s="5"/>
      <c r="I156" s="5"/>
      <c r="J156" s="5"/>
      <c r="K156" s="5"/>
      <c r="L156" s="5"/>
      <c r="M156" s="5"/>
      <c r="N156" s="5"/>
    </row>
    <row r="157" spans="1:14" x14ac:dyDescent="0.2">
      <c r="A157" s="5"/>
      <c r="B157" s="5"/>
      <c r="C157" s="5"/>
      <c r="D157" s="5"/>
      <c r="E157" s="5"/>
      <c r="F157" s="5"/>
      <c r="G157" s="5"/>
      <c r="H157" s="5"/>
      <c r="I157" s="5"/>
      <c r="J157" s="5"/>
      <c r="K157" s="5"/>
      <c r="L157" s="5"/>
      <c r="M157" s="5"/>
      <c r="N157" s="5"/>
    </row>
    <row r="158" spans="1:14" x14ac:dyDescent="0.2">
      <c r="A158" s="5"/>
      <c r="B158" s="5"/>
      <c r="C158" s="5"/>
      <c r="D158" s="5"/>
      <c r="E158" s="5"/>
      <c r="F158" s="5"/>
      <c r="G158" s="5"/>
      <c r="H158" s="5"/>
      <c r="I158" s="5"/>
      <c r="J158" s="5"/>
      <c r="K158" s="5"/>
      <c r="L158" s="5"/>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sheetData>
  <mergeCells count="98">
    <mergeCell ref="A14:I14"/>
    <mergeCell ref="C2:N2"/>
    <mergeCell ref="A3:N3"/>
    <mergeCell ref="A4:N4"/>
    <mergeCell ref="A6:C6"/>
    <mergeCell ref="A7:I7"/>
    <mergeCell ref="A8:I8"/>
    <mergeCell ref="A9:I9"/>
    <mergeCell ref="A10:I10"/>
    <mergeCell ref="A11:I11"/>
    <mergeCell ref="A12:I12"/>
    <mergeCell ref="A13:C13"/>
    <mergeCell ref="A15:I15"/>
    <mergeCell ref="A16:I16"/>
    <mergeCell ref="A17:C17"/>
    <mergeCell ref="A18:A21"/>
    <mergeCell ref="B18:B21"/>
    <mergeCell ref="C18:C21"/>
    <mergeCell ref="D18:D21"/>
    <mergeCell ref="E18:E21"/>
    <mergeCell ref="F18:K18"/>
    <mergeCell ref="A34:I34"/>
    <mergeCell ref="L18:N19"/>
    <mergeCell ref="F19:G20"/>
    <mergeCell ref="H19:I20"/>
    <mergeCell ref="J19:K20"/>
    <mergeCell ref="L20:L21"/>
    <mergeCell ref="M20:N20"/>
    <mergeCell ref="G25:H25"/>
    <mergeCell ref="G27:H27"/>
    <mergeCell ref="A31:C31"/>
    <mergeCell ref="A32:I32"/>
    <mergeCell ref="A33:I33"/>
    <mergeCell ref="A35:I35"/>
    <mergeCell ref="A36:I36"/>
    <mergeCell ref="A37:I37"/>
    <mergeCell ref="A38:C38"/>
    <mergeCell ref="A42:C42"/>
    <mergeCell ref="A59:I59"/>
    <mergeCell ref="F43:K43"/>
    <mergeCell ref="L43:N44"/>
    <mergeCell ref="F44:G45"/>
    <mergeCell ref="H44:I45"/>
    <mergeCell ref="J44:K45"/>
    <mergeCell ref="L45:L46"/>
    <mergeCell ref="M45:N45"/>
    <mergeCell ref="A43:A46"/>
    <mergeCell ref="B43:B46"/>
    <mergeCell ref="C43:C46"/>
    <mergeCell ref="D43:D46"/>
    <mergeCell ref="E43:E46"/>
    <mergeCell ref="G50:H50"/>
    <mergeCell ref="G52:H52"/>
    <mergeCell ref="A56:C56"/>
    <mergeCell ref="A57:I57"/>
    <mergeCell ref="A58:I58"/>
    <mergeCell ref="A60:I60"/>
    <mergeCell ref="A61:I61"/>
    <mergeCell ref="A62:I62"/>
    <mergeCell ref="A63:C63"/>
    <mergeCell ref="A67:C67"/>
    <mergeCell ref="A84:I84"/>
    <mergeCell ref="F68:K68"/>
    <mergeCell ref="L68:N69"/>
    <mergeCell ref="F69:G70"/>
    <mergeCell ref="H69:I70"/>
    <mergeCell ref="J69:K70"/>
    <mergeCell ref="L70:L71"/>
    <mergeCell ref="M70:N70"/>
    <mergeCell ref="A68:A71"/>
    <mergeCell ref="B68:B71"/>
    <mergeCell ref="C68:C71"/>
    <mergeCell ref="D68:D71"/>
    <mergeCell ref="E68:E71"/>
    <mergeCell ref="G75:H75"/>
    <mergeCell ref="G77:H77"/>
    <mergeCell ref="A81:C81"/>
    <mergeCell ref="A82:I82"/>
    <mergeCell ref="A83:I83"/>
    <mergeCell ref="A93:A96"/>
    <mergeCell ref="B93:B96"/>
    <mergeCell ref="C93:C96"/>
    <mergeCell ref="D93:D96"/>
    <mergeCell ref="E93:E96"/>
    <mergeCell ref="A85:I85"/>
    <mergeCell ref="A86:I86"/>
    <mergeCell ref="A87:I87"/>
    <mergeCell ref="A88:C88"/>
    <mergeCell ref="A92:C92"/>
    <mergeCell ref="G106:H106"/>
    <mergeCell ref="G108:H108"/>
    <mergeCell ref="F93:K93"/>
    <mergeCell ref="L93:N94"/>
    <mergeCell ref="F94:G95"/>
    <mergeCell ref="H94:I95"/>
    <mergeCell ref="J94:K95"/>
    <mergeCell ref="L95:L96"/>
    <mergeCell ref="M95:N95"/>
  </mergeCells>
  <pageMargins left="0.70866141732283472" right="0.70866141732283472" top="0.74803149606299213" bottom="0.74803149606299213" header="0.31496062992125984" footer="0.31496062992125984"/>
  <pageSetup paperSize="9" scale="60" fitToHeight="0" orientation="landscape" r:id="rId1"/>
  <rowBreaks count="3" manualBreakCount="3">
    <brk id="28" max="16383" man="1"/>
    <brk id="53" max="16383" man="1"/>
    <brk id="7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7FD4-5107-4148-ABC6-7E5D08CA5E4C}">
  <sheetPr codeName="Hoja19">
    <tabColor rgb="FF92D050"/>
    <pageSetUpPr fitToPage="1"/>
  </sheetPr>
  <dimension ref="A1:Q105"/>
  <sheetViews>
    <sheetView zoomScale="85" zoomScaleNormal="85" zoomScalePageLayoutView="40" workbookViewId="0">
      <selection activeCell="I101" sqref="I101"/>
    </sheetView>
  </sheetViews>
  <sheetFormatPr baseColWidth="10" defaultRowHeight="15" x14ac:dyDescent="0.25"/>
  <cols>
    <col min="1" max="1" width="13.140625" style="273" customWidth="1"/>
    <col min="2" max="2" width="11.42578125" style="273" customWidth="1"/>
    <col min="3" max="3" width="16.140625" style="273" customWidth="1"/>
    <col min="4" max="5" width="23.28515625" style="273" customWidth="1"/>
    <col min="6" max="6" width="11.42578125" style="273"/>
    <col min="7" max="7" width="14.85546875" style="273" customWidth="1"/>
    <col min="8" max="8" width="11.42578125" style="273"/>
    <col min="9" max="9" width="17" style="273" customWidth="1"/>
    <col min="10" max="10" width="11.42578125" style="273"/>
    <col min="11" max="11" width="17.28515625" style="273" customWidth="1"/>
    <col min="12" max="16384" width="11.42578125" style="273"/>
  </cols>
  <sheetData>
    <row r="1" spans="1:15" x14ac:dyDescent="0.25">
      <c r="A1" s="276"/>
      <c r="B1" s="276"/>
      <c r="C1" s="276"/>
      <c r="D1" s="276"/>
      <c r="E1" s="276"/>
      <c r="F1" s="276"/>
      <c r="G1" s="276"/>
      <c r="H1" s="276"/>
      <c r="I1" s="276"/>
      <c r="J1" s="276"/>
      <c r="K1" s="276"/>
      <c r="L1" s="276"/>
      <c r="M1" s="276"/>
      <c r="N1" s="276"/>
    </row>
    <row r="2" spans="1:15" x14ac:dyDescent="0.25">
      <c r="A2" s="614" t="s">
        <v>0</v>
      </c>
      <c r="B2" s="614"/>
      <c r="C2" s="614"/>
      <c r="D2" s="614"/>
      <c r="E2" s="614"/>
      <c r="F2" s="614"/>
      <c r="G2" s="614"/>
      <c r="H2" s="614"/>
      <c r="I2" s="614"/>
      <c r="J2" s="614"/>
      <c r="K2" s="614"/>
      <c r="L2" s="614"/>
      <c r="M2" s="614"/>
      <c r="N2" s="614"/>
    </row>
    <row r="3" spans="1:15" x14ac:dyDescent="0.25">
      <c r="A3" s="614" t="s">
        <v>69</v>
      </c>
      <c r="B3" s="614"/>
      <c r="C3" s="614"/>
      <c r="D3" s="614"/>
      <c r="E3" s="614"/>
      <c r="F3" s="614"/>
      <c r="G3" s="614"/>
      <c r="H3" s="614"/>
      <c r="I3" s="614"/>
      <c r="J3" s="614"/>
      <c r="K3" s="614"/>
      <c r="L3" s="614"/>
      <c r="M3" s="614"/>
      <c r="N3" s="614"/>
    </row>
    <row r="4" spans="1:15" x14ac:dyDescent="0.25">
      <c r="A4" s="614" t="s">
        <v>2</v>
      </c>
      <c r="B4" s="614"/>
      <c r="C4" s="614"/>
      <c r="D4" s="614"/>
      <c r="E4" s="614"/>
      <c r="F4" s="614"/>
      <c r="G4" s="614"/>
      <c r="H4" s="614"/>
      <c r="I4" s="614"/>
      <c r="J4" s="614"/>
      <c r="K4" s="614"/>
      <c r="L4" s="614"/>
      <c r="M4" s="614"/>
      <c r="N4" s="614"/>
    </row>
    <row r="5" spans="1:15" x14ac:dyDescent="0.25">
      <c r="A5" s="276"/>
      <c r="B5" s="276"/>
      <c r="C5" s="276"/>
      <c r="D5" s="276"/>
      <c r="E5" s="276"/>
      <c r="F5" s="276"/>
      <c r="G5" s="276"/>
      <c r="H5" s="276"/>
      <c r="I5" s="276"/>
      <c r="J5" s="276"/>
      <c r="K5" s="276"/>
      <c r="L5" s="276"/>
      <c r="M5" s="276"/>
      <c r="N5" s="276"/>
    </row>
    <row r="6" spans="1:15" x14ac:dyDescent="0.25">
      <c r="A6" s="615" t="s">
        <v>3</v>
      </c>
      <c r="B6" s="615"/>
      <c r="C6" s="615"/>
      <c r="D6" s="274"/>
      <c r="E6" s="274"/>
      <c r="F6" s="274"/>
      <c r="G6" s="275"/>
      <c r="H6" s="275"/>
      <c r="I6" s="275"/>
      <c r="J6" s="275"/>
      <c r="K6" s="275"/>
      <c r="L6" s="275"/>
      <c r="M6" s="275"/>
      <c r="N6" s="275"/>
      <c r="O6" s="276"/>
    </row>
    <row r="7" spans="1:15" ht="15.75" customHeight="1" x14ac:dyDescent="0.25">
      <c r="A7" s="600" t="s">
        <v>700</v>
      </c>
      <c r="B7" s="601"/>
      <c r="C7" s="601"/>
      <c r="D7" s="601"/>
      <c r="E7" s="601"/>
      <c r="F7" s="601"/>
      <c r="G7" s="601"/>
      <c r="H7" s="601"/>
      <c r="I7" s="602"/>
      <c r="J7" s="277"/>
      <c r="K7" s="277"/>
      <c r="L7" s="277"/>
      <c r="M7" s="277"/>
      <c r="N7" s="277"/>
      <c r="O7" s="276"/>
    </row>
    <row r="8" spans="1:15" ht="15.75" customHeight="1" x14ac:dyDescent="0.25">
      <c r="A8" s="603" t="s">
        <v>701</v>
      </c>
      <c r="B8" s="610"/>
      <c r="C8" s="610"/>
      <c r="D8" s="610"/>
      <c r="E8" s="610"/>
      <c r="F8" s="610"/>
      <c r="G8" s="610"/>
      <c r="H8" s="610"/>
      <c r="I8" s="611"/>
      <c r="J8" s="277"/>
      <c r="K8" s="277"/>
      <c r="L8" s="277"/>
      <c r="M8" s="277"/>
      <c r="N8" s="277"/>
      <c r="O8" s="276"/>
    </row>
    <row r="9" spans="1:15" ht="15.75" customHeight="1" x14ac:dyDescent="0.25">
      <c r="A9" s="603" t="s">
        <v>702</v>
      </c>
      <c r="B9" s="610"/>
      <c r="C9" s="610"/>
      <c r="D9" s="610"/>
      <c r="E9" s="610"/>
      <c r="F9" s="610"/>
      <c r="G9" s="610"/>
      <c r="H9" s="610"/>
      <c r="I9" s="611"/>
      <c r="J9" s="277"/>
      <c r="K9" s="277"/>
      <c r="L9" s="277"/>
      <c r="M9" s="277"/>
      <c r="N9" s="277"/>
      <c r="O9" s="276"/>
    </row>
    <row r="10" spans="1:15" ht="15.75" customHeight="1" x14ac:dyDescent="0.25">
      <c r="A10" s="603" t="s">
        <v>703</v>
      </c>
      <c r="B10" s="610"/>
      <c r="C10" s="610"/>
      <c r="D10" s="610"/>
      <c r="E10" s="610"/>
      <c r="F10" s="610"/>
      <c r="G10" s="610"/>
      <c r="H10" s="610"/>
      <c r="I10" s="611"/>
      <c r="J10" s="277"/>
      <c r="K10" s="277"/>
      <c r="L10" s="277"/>
      <c r="M10" s="277"/>
      <c r="N10" s="277"/>
      <c r="O10" s="276"/>
    </row>
    <row r="11" spans="1:15" ht="15.75" customHeight="1" x14ac:dyDescent="0.25">
      <c r="A11" s="603" t="s">
        <v>704</v>
      </c>
      <c r="B11" s="610"/>
      <c r="C11" s="610"/>
      <c r="D11" s="610"/>
      <c r="E11" s="610"/>
      <c r="F11" s="610"/>
      <c r="G11" s="610"/>
      <c r="H11" s="610"/>
      <c r="I11" s="611"/>
      <c r="J11" s="277"/>
      <c r="K11" s="277"/>
      <c r="L11" s="277"/>
      <c r="M11" s="277"/>
      <c r="N11" s="277"/>
      <c r="O11" s="276"/>
    </row>
    <row r="12" spans="1:15" ht="15.75" customHeight="1" x14ac:dyDescent="0.25">
      <c r="A12" s="606" t="s">
        <v>705</v>
      </c>
      <c r="B12" s="612"/>
      <c r="C12" s="612"/>
      <c r="D12" s="612"/>
      <c r="E12" s="612"/>
      <c r="F12" s="612"/>
      <c r="G12" s="612"/>
      <c r="H12" s="612"/>
      <c r="I12" s="613"/>
      <c r="J12" s="277"/>
      <c r="K12" s="277"/>
      <c r="L12" s="277"/>
      <c r="M12" s="277"/>
      <c r="N12" s="277"/>
      <c r="O12" s="276"/>
    </row>
    <row r="13" spans="1:15" ht="20.25" customHeight="1" x14ac:dyDescent="0.25">
      <c r="A13" s="609" t="s">
        <v>4</v>
      </c>
      <c r="B13" s="609"/>
      <c r="C13" s="609"/>
      <c r="D13" s="278"/>
      <c r="E13" s="279"/>
      <c r="F13" s="279"/>
      <c r="G13" s="279"/>
      <c r="H13" s="279"/>
      <c r="I13" s="279"/>
      <c r="J13" s="279"/>
      <c r="K13" s="279"/>
      <c r="L13" s="279"/>
      <c r="M13" s="279"/>
      <c r="N13" s="279"/>
      <c r="O13" s="276"/>
    </row>
    <row r="14" spans="1:15" x14ac:dyDescent="0.25">
      <c r="A14" s="600" t="s">
        <v>706</v>
      </c>
      <c r="B14" s="601"/>
      <c r="C14" s="601"/>
      <c r="D14" s="601"/>
      <c r="E14" s="601"/>
      <c r="F14" s="601"/>
      <c r="G14" s="601"/>
      <c r="H14" s="601"/>
      <c r="I14" s="602"/>
      <c r="J14" s="276"/>
      <c r="K14" s="276"/>
      <c r="L14" s="276"/>
      <c r="M14" s="276"/>
      <c r="N14" s="276"/>
      <c r="O14" s="295"/>
    </row>
    <row r="15" spans="1:15" x14ac:dyDescent="0.25">
      <c r="A15" s="603" t="s">
        <v>739</v>
      </c>
      <c r="B15" s="610"/>
      <c r="C15" s="610"/>
      <c r="D15" s="610"/>
      <c r="E15" s="610"/>
      <c r="F15" s="610"/>
      <c r="G15" s="610"/>
      <c r="H15" s="610"/>
      <c r="I15" s="611"/>
      <c r="J15" s="276"/>
      <c r="K15" s="276"/>
      <c r="L15" s="276"/>
      <c r="M15" s="276"/>
      <c r="N15" s="276"/>
      <c r="O15" s="295"/>
    </row>
    <row r="16" spans="1:15" x14ac:dyDescent="0.25">
      <c r="A16" s="606" t="s">
        <v>740</v>
      </c>
      <c r="B16" s="612"/>
      <c r="C16" s="612"/>
      <c r="D16" s="612"/>
      <c r="E16" s="612"/>
      <c r="F16" s="612"/>
      <c r="G16" s="612"/>
      <c r="H16" s="612"/>
      <c r="I16" s="613"/>
      <c r="J16" s="276"/>
      <c r="K16" s="276"/>
      <c r="L16" s="276"/>
      <c r="M16" s="276"/>
      <c r="N16" s="276"/>
      <c r="O16" s="295"/>
    </row>
    <row r="17" spans="1:15" x14ac:dyDescent="0.25">
      <c r="A17" s="618" t="s">
        <v>5</v>
      </c>
      <c r="B17" s="618"/>
      <c r="C17" s="618"/>
      <c r="D17" s="278"/>
      <c r="E17" s="279"/>
      <c r="F17" s="279"/>
      <c r="G17" s="279"/>
      <c r="H17" s="279"/>
      <c r="I17" s="279"/>
      <c r="J17" s="276"/>
      <c r="K17" s="276"/>
      <c r="L17" s="276"/>
      <c r="M17" s="276"/>
      <c r="N17" s="276"/>
      <c r="O17" s="295"/>
    </row>
    <row r="18" spans="1:15" x14ac:dyDescent="0.25">
      <c r="A18" s="633" t="s">
        <v>6</v>
      </c>
      <c r="B18" s="633" t="s">
        <v>7</v>
      </c>
      <c r="C18" s="633" t="s">
        <v>8</v>
      </c>
      <c r="D18" s="633" t="s">
        <v>9</v>
      </c>
      <c r="E18" s="636" t="s">
        <v>10</v>
      </c>
      <c r="F18" s="632" t="s">
        <v>11</v>
      </c>
      <c r="G18" s="632"/>
      <c r="H18" s="632"/>
      <c r="I18" s="632"/>
      <c r="J18" s="632"/>
      <c r="K18" s="637"/>
      <c r="L18" s="619" t="s">
        <v>12</v>
      </c>
      <c r="M18" s="620"/>
      <c r="N18" s="621"/>
      <c r="O18" s="295"/>
    </row>
    <row r="19" spans="1:15" x14ac:dyDescent="0.25">
      <c r="A19" s="634"/>
      <c r="B19" s="634"/>
      <c r="C19" s="634"/>
      <c r="D19" s="634"/>
      <c r="E19" s="636"/>
      <c r="F19" s="625" t="s">
        <v>13</v>
      </c>
      <c r="G19" s="626"/>
      <c r="H19" s="625" t="s">
        <v>14</v>
      </c>
      <c r="I19" s="626"/>
      <c r="J19" s="625" t="s">
        <v>15</v>
      </c>
      <c r="K19" s="629"/>
      <c r="L19" s="622"/>
      <c r="M19" s="623"/>
      <c r="N19" s="624"/>
      <c r="O19" s="295"/>
    </row>
    <row r="20" spans="1:15" x14ac:dyDescent="0.25">
      <c r="A20" s="634"/>
      <c r="B20" s="634"/>
      <c r="C20" s="634"/>
      <c r="D20" s="634"/>
      <c r="E20" s="636"/>
      <c r="F20" s="627"/>
      <c r="G20" s="628"/>
      <c r="H20" s="627"/>
      <c r="I20" s="628"/>
      <c r="J20" s="627"/>
      <c r="K20" s="630"/>
      <c r="L20" s="632" t="s">
        <v>16</v>
      </c>
      <c r="M20" s="632" t="s">
        <v>17</v>
      </c>
      <c r="N20" s="632"/>
      <c r="O20" s="295"/>
    </row>
    <row r="21" spans="1:15" ht="53.25" customHeight="1" x14ac:dyDescent="0.25">
      <c r="A21" s="635"/>
      <c r="B21" s="635"/>
      <c r="C21" s="635"/>
      <c r="D21" s="634"/>
      <c r="E21" s="621"/>
      <c r="F21" s="281" t="s">
        <v>18</v>
      </c>
      <c r="G21" s="282" t="s">
        <v>19</v>
      </c>
      <c r="H21" s="281" t="s">
        <v>18</v>
      </c>
      <c r="I21" s="282" t="s">
        <v>19</v>
      </c>
      <c r="J21" s="281" t="s">
        <v>18</v>
      </c>
      <c r="K21" s="283" t="s">
        <v>19</v>
      </c>
      <c r="L21" s="632"/>
      <c r="M21" s="281" t="s">
        <v>20</v>
      </c>
      <c r="N21" s="281" t="s">
        <v>15</v>
      </c>
      <c r="O21" s="295"/>
    </row>
    <row r="22" spans="1:15" ht="75" customHeight="1" x14ac:dyDescent="0.25">
      <c r="A22" s="284" t="s">
        <v>25</v>
      </c>
      <c r="B22" s="296" t="s">
        <v>741</v>
      </c>
      <c r="C22" s="285" t="s">
        <v>25</v>
      </c>
      <c r="D22" s="293" t="s">
        <v>742</v>
      </c>
      <c r="E22" s="293" t="s">
        <v>743</v>
      </c>
      <c r="F22" s="296" t="s">
        <v>744</v>
      </c>
      <c r="G22" s="288">
        <v>56</v>
      </c>
      <c r="H22" s="289" t="s">
        <v>715</v>
      </c>
      <c r="I22" s="288">
        <v>49</v>
      </c>
      <c r="J22" s="289" t="s">
        <v>25</v>
      </c>
      <c r="K22" s="290">
        <v>0</v>
      </c>
      <c r="L22" s="288">
        <v>49</v>
      </c>
      <c r="M22" s="288">
        <v>0</v>
      </c>
      <c r="N22" s="288">
        <v>0</v>
      </c>
      <c r="O22" s="295"/>
    </row>
    <row r="23" spans="1:15" x14ac:dyDescent="0.25">
      <c r="A23" s="275"/>
      <c r="B23" s="275"/>
      <c r="C23" s="291"/>
      <c r="D23" s="291"/>
      <c r="E23" s="292" t="s">
        <v>34</v>
      </c>
      <c r="F23" s="279"/>
      <c r="G23" s="289">
        <f>SUM(G22:G22)</f>
        <v>56</v>
      </c>
      <c r="H23" s="279"/>
      <c r="I23" s="289">
        <f>SUM(I22:I22)</f>
        <v>49</v>
      </c>
      <c r="J23" s="279"/>
      <c r="K23" s="289">
        <f>SUM(K22:K22)</f>
        <v>0</v>
      </c>
      <c r="L23" s="289">
        <f>SUM(L22:L22)</f>
        <v>49</v>
      </c>
      <c r="M23" s="289">
        <f>SUM(M22:M22)</f>
        <v>0</v>
      </c>
      <c r="N23" s="289">
        <f>SUM(N22:N22)</f>
        <v>0</v>
      </c>
      <c r="O23" s="295"/>
    </row>
    <row r="24" spans="1:15" x14ac:dyDescent="0.25">
      <c r="A24" s="275"/>
      <c r="B24" s="275"/>
      <c r="C24" s="291"/>
      <c r="D24" s="291"/>
      <c r="E24" s="292"/>
      <c r="F24" s="279"/>
      <c r="G24" s="279"/>
      <c r="H24" s="279"/>
      <c r="I24" s="279"/>
      <c r="J24" s="279"/>
      <c r="K24" s="279"/>
      <c r="L24" s="279"/>
      <c r="M24" s="279"/>
      <c r="N24" s="279"/>
      <c r="O24" s="295"/>
    </row>
    <row r="25" spans="1:15" x14ac:dyDescent="0.25">
      <c r="A25" s="275"/>
      <c r="B25" s="275"/>
      <c r="C25" s="291"/>
      <c r="D25" s="291"/>
      <c r="E25" s="292" t="s">
        <v>35</v>
      </c>
      <c r="F25" s="279"/>
      <c r="G25" s="616">
        <f>G23+I23+K23+M23</f>
        <v>105</v>
      </c>
      <c r="H25" s="617"/>
      <c r="I25" s="279"/>
      <c r="J25" s="279"/>
      <c r="K25" s="279"/>
      <c r="L25" s="279"/>
      <c r="M25" s="279"/>
      <c r="N25" s="279"/>
      <c r="O25" s="295"/>
    </row>
    <row r="26" spans="1:15" x14ac:dyDescent="0.25">
      <c r="A26" s="275"/>
      <c r="B26" s="275"/>
      <c r="C26" s="291"/>
      <c r="D26" s="291"/>
      <c r="E26" s="292"/>
      <c r="F26" s="279"/>
      <c r="G26" s="279"/>
      <c r="H26" s="279"/>
      <c r="I26" s="279"/>
      <c r="J26" s="279"/>
      <c r="K26" s="279"/>
      <c r="L26" s="279"/>
      <c r="M26" s="279"/>
      <c r="N26" s="279"/>
      <c r="O26" s="295"/>
    </row>
    <row r="27" spans="1:15" x14ac:dyDescent="0.25">
      <c r="A27" s="275"/>
      <c r="B27" s="275"/>
      <c r="C27" s="291"/>
      <c r="D27" s="291"/>
      <c r="E27" s="292" t="s">
        <v>36</v>
      </c>
      <c r="F27" s="279"/>
      <c r="G27" s="616">
        <f>SUM(G25-M23)</f>
        <v>105</v>
      </c>
      <c r="H27" s="617"/>
      <c r="I27" s="279"/>
      <c r="J27" s="279"/>
      <c r="K27" s="279"/>
      <c r="L27" s="279"/>
      <c r="M27" s="279"/>
      <c r="N27" s="279"/>
      <c r="O27" s="295"/>
    </row>
    <row r="28" spans="1:15" ht="2.25" customHeight="1" x14ac:dyDescent="0.25">
      <c r="A28" s="298"/>
      <c r="B28" s="298"/>
      <c r="C28" s="298"/>
      <c r="D28" s="278"/>
      <c r="E28" s="279"/>
      <c r="F28" s="279"/>
      <c r="G28" s="279"/>
      <c r="H28" s="279"/>
      <c r="I28" s="279"/>
      <c r="J28" s="279"/>
      <c r="K28" s="279"/>
      <c r="L28" s="279"/>
      <c r="M28" s="279"/>
      <c r="N28" s="279"/>
      <c r="O28" s="276"/>
    </row>
    <row r="29" spans="1:15" ht="15" customHeight="1" x14ac:dyDescent="0.25">
      <c r="A29" s="600" t="s">
        <v>706</v>
      </c>
      <c r="B29" s="601"/>
      <c r="C29" s="601"/>
      <c r="D29" s="601"/>
      <c r="E29" s="601"/>
      <c r="F29" s="601"/>
      <c r="G29" s="601"/>
      <c r="H29" s="601"/>
      <c r="I29" s="602"/>
      <c r="J29" s="276"/>
      <c r="K29" s="276"/>
      <c r="L29" s="276"/>
      <c r="M29" s="276"/>
      <c r="N29" s="276"/>
    </row>
    <row r="30" spans="1:15" ht="15" customHeight="1" x14ac:dyDescent="0.25">
      <c r="A30" s="603" t="s">
        <v>750</v>
      </c>
      <c r="B30" s="610"/>
      <c r="C30" s="610"/>
      <c r="D30" s="610"/>
      <c r="E30" s="610"/>
      <c r="F30" s="610"/>
      <c r="G30" s="610"/>
      <c r="H30" s="610"/>
      <c r="I30" s="611"/>
      <c r="J30" s="276"/>
      <c r="K30" s="276"/>
      <c r="L30" s="276"/>
      <c r="M30" s="276"/>
      <c r="N30" s="276"/>
    </row>
    <row r="31" spans="1:15" ht="15" customHeight="1" x14ac:dyDescent="0.25">
      <c r="A31" s="606" t="s">
        <v>740</v>
      </c>
      <c r="B31" s="612"/>
      <c r="C31" s="612"/>
      <c r="D31" s="612"/>
      <c r="E31" s="612"/>
      <c r="F31" s="612"/>
      <c r="G31" s="612"/>
      <c r="H31" s="612"/>
      <c r="I31" s="613"/>
      <c r="J31" s="276"/>
      <c r="K31" s="276"/>
      <c r="L31" s="276"/>
      <c r="M31" s="276"/>
      <c r="N31" s="276"/>
    </row>
    <row r="32" spans="1:15" ht="15" customHeight="1" x14ac:dyDescent="0.25">
      <c r="A32" s="618" t="s">
        <v>5</v>
      </c>
      <c r="B32" s="618"/>
      <c r="C32" s="618"/>
      <c r="D32" s="278"/>
      <c r="E32" s="279"/>
      <c r="F32" s="279"/>
      <c r="G32" s="279"/>
      <c r="H32" s="279"/>
      <c r="I32" s="279"/>
      <c r="J32" s="276"/>
      <c r="K32" s="276"/>
      <c r="L32" s="276"/>
      <c r="M32" s="276"/>
      <c r="N32" s="276"/>
    </row>
    <row r="33" spans="1:15" ht="15" customHeight="1" x14ac:dyDescent="0.25">
      <c r="A33" s="633" t="s">
        <v>6</v>
      </c>
      <c r="B33" s="633" t="s">
        <v>7</v>
      </c>
      <c r="C33" s="633" t="s">
        <v>8</v>
      </c>
      <c r="D33" s="633" t="s">
        <v>9</v>
      </c>
      <c r="E33" s="636" t="s">
        <v>10</v>
      </c>
      <c r="F33" s="632" t="s">
        <v>11</v>
      </c>
      <c r="G33" s="632"/>
      <c r="H33" s="632"/>
      <c r="I33" s="632"/>
      <c r="J33" s="632"/>
      <c r="K33" s="637"/>
      <c r="L33" s="619" t="s">
        <v>12</v>
      </c>
      <c r="M33" s="620"/>
      <c r="N33" s="621"/>
    </row>
    <row r="34" spans="1:15" ht="15" customHeight="1" x14ac:dyDescent="0.25">
      <c r="A34" s="634"/>
      <c r="B34" s="634"/>
      <c r="C34" s="634"/>
      <c r="D34" s="634"/>
      <c r="E34" s="636"/>
      <c r="F34" s="625" t="s">
        <v>13</v>
      </c>
      <c r="G34" s="626"/>
      <c r="H34" s="625" t="s">
        <v>14</v>
      </c>
      <c r="I34" s="626"/>
      <c r="J34" s="625" t="s">
        <v>15</v>
      </c>
      <c r="K34" s="629"/>
      <c r="L34" s="622"/>
      <c r="M34" s="623"/>
      <c r="N34" s="624"/>
    </row>
    <row r="35" spans="1:15" ht="15" customHeight="1" x14ac:dyDescent="0.25">
      <c r="A35" s="634"/>
      <c r="B35" s="634"/>
      <c r="C35" s="634"/>
      <c r="D35" s="634"/>
      <c r="E35" s="636"/>
      <c r="F35" s="627"/>
      <c r="G35" s="628"/>
      <c r="H35" s="627"/>
      <c r="I35" s="628"/>
      <c r="J35" s="627"/>
      <c r="K35" s="630"/>
      <c r="L35" s="632" t="s">
        <v>16</v>
      </c>
      <c r="M35" s="632" t="s">
        <v>17</v>
      </c>
      <c r="N35" s="632"/>
    </row>
    <row r="36" spans="1:15" ht="38.25" x14ac:dyDescent="0.25">
      <c r="A36" s="635"/>
      <c r="B36" s="635"/>
      <c r="C36" s="635"/>
      <c r="D36" s="634"/>
      <c r="E36" s="621"/>
      <c r="F36" s="281" t="s">
        <v>18</v>
      </c>
      <c r="G36" s="282" t="s">
        <v>19</v>
      </c>
      <c r="H36" s="281" t="s">
        <v>18</v>
      </c>
      <c r="I36" s="282" t="s">
        <v>19</v>
      </c>
      <c r="J36" s="281" t="s">
        <v>18</v>
      </c>
      <c r="K36" s="283" t="s">
        <v>19</v>
      </c>
      <c r="L36" s="632"/>
      <c r="M36" s="281" t="s">
        <v>20</v>
      </c>
      <c r="N36" s="281" t="s">
        <v>15</v>
      </c>
    </row>
    <row r="37" spans="1:15" ht="59.25" customHeight="1" x14ac:dyDescent="0.25">
      <c r="A37" s="284" t="s">
        <v>25</v>
      </c>
      <c r="B37" s="296" t="s">
        <v>159</v>
      </c>
      <c r="C37" s="285" t="s">
        <v>25</v>
      </c>
      <c r="D37" s="293" t="s">
        <v>745</v>
      </c>
      <c r="E37" s="293" t="s">
        <v>746</v>
      </c>
      <c r="F37" s="296" t="s">
        <v>526</v>
      </c>
      <c r="G37" s="288">
        <v>4</v>
      </c>
      <c r="H37" s="289" t="s">
        <v>747</v>
      </c>
      <c r="I37" s="288">
        <v>3</v>
      </c>
      <c r="J37" s="289" t="s">
        <v>25</v>
      </c>
      <c r="K37" s="290">
        <v>0</v>
      </c>
      <c r="L37" s="288">
        <v>3</v>
      </c>
      <c r="M37" s="288">
        <v>0</v>
      </c>
      <c r="N37" s="288">
        <v>0</v>
      </c>
    </row>
    <row r="38" spans="1:15" x14ac:dyDescent="0.25">
      <c r="A38" s="275"/>
      <c r="B38" s="275"/>
      <c r="C38" s="291"/>
      <c r="D38" s="291"/>
      <c r="E38" s="292" t="s">
        <v>34</v>
      </c>
      <c r="F38" s="279"/>
      <c r="G38" s="289">
        <f>SUM(G37:G37)</f>
        <v>4</v>
      </c>
      <c r="H38" s="279"/>
      <c r="I38" s="289">
        <f>SUM(I37:I37)</f>
        <v>3</v>
      </c>
      <c r="J38" s="279"/>
      <c r="K38" s="289">
        <f>SUM(K37:K37)</f>
        <v>0</v>
      </c>
      <c r="L38" s="289">
        <f>SUM(L37:L37)</f>
        <v>3</v>
      </c>
      <c r="M38" s="289">
        <f>SUM(M37:M37)</f>
        <v>0</v>
      </c>
      <c r="N38" s="289">
        <f>SUM(N37:N37)</f>
        <v>0</v>
      </c>
    </row>
    <row r="39" spans="1:15" x14ac:dyDescent="0.25">
      <c r="A39" s="275"/>
      <c r="B39" s="275"/>
      <c r="C39" s="291"/>
      <c r="D39" s="291"/>
      <c r="E39" s="292"/>
      <c r="F39" s="279"/>
      <c r="G39" s="279"/>
      <c r="H39" s="279"/>
      <c r="I39" s="279"/>
      <c r="J39" s="279"/>
      <c r="K39" s="279"/>
      <c r="L39" s="279"/>
      <c r="M39" s="279"/>
      <c r="N39" s="279"/>
    </row>
    <row r="40" spans="1:15" x14ac:dyDescent="0.25">
      <c r="A40" s="275"/>
      <c r="B40" s="275"/>
      <c r="C40" s="291"/>
      <c r="D40" s="291"/>
      <c r="E40" s="292" t="s">
        <v>35</v>
      </c>
      <c r="F40" s="279"/>
      <c r="G40" s="616">
        <f>G38+I38+K38+M38</f>
        <v>7</v>
      </c>
      <c r="H40" s="617"/>
      <c r="I40" s="279"/>
      <c r="J40" s="279"/>
      <c r="K40" s="279"/>
      <c r="L40" s="279"/>
      <c r="M40" s="279"/>
      <c r="N40" s="279"/>
    </row>
    <row r="41" spans="1:15" x14ac:dyDescent="0.25">
      <c r="A41" s="275"/>
      <c r="B41" s="275"/>
      <c r="C41" s="291"/>
      <c r="D41" s="291"/>
      <c r="E41" s="292"/>
      <c r="F41" s="279"/>
      <c r="G41" s="279"/>
      <c r="H41" s="279"/>
      <c r="I41" s="279"/>
      <c r="J41" s="279"/>
      <c r="K41" s="279"/>
      <c r="L41" s="279"/>
      <c r="M41" s="279"/>
      <c r="N41" s="279"/>
    </row>
    <row r="42" spans="1:15" x14ac:dyDescent="0.25">
      <c r="A42" s="275"/>
      <c r="B42" s="275"/>
      <c r="C42" s="291"/>
      <c r="D42" s="291"/>
      <c r="E42" s="292" t="s">
        <v>36</v>
      </c>
      <c r="F42" s="279"/>
      <c r="G42" s="616">
        <f>SUM(G40-M38)</f>
        <v>7</v>
      </c>
      <c r="H42" s="617"/>
      <c r="I42" s="279"/>
      <c r="J42" s="279"/>
      <c r="K42" s="279"/>
      <c r="L42" s="279"/>
      <c r="M42" s="279"/>
      <c r="N42" s="279"/>
    </row>
    <row r="43" spans="1:15" ht="2.25" customHeight="1" x14ac:dyDescent="0.25">
      <c r="A43" s="298"/>
      <c r="B43" s="298"/>
      <c r="C43" s="298"/>
      <c r="D43" s="278"/>
      <c r="E43" s="279"/>
      <c r="F43" s="279"/>
      <c r="G43" s="279"/>
      <c r="H43" s="279"/>
      <c r="I43" s="279"/>
      <c r="J43" s="279"/>
      <c r="K43" s="279"/>
      <c r="L43" s="279"/>
      <c r="M43" s="279"/>
      <c r="N43" s="279"/>
      <c r="O43" s="276"/>
    </row>
    <row r="44" spans="1:15" ht="15" customHeight="1" x14ac:dyDescent="0.25">
      <c r="A44" s="600" t="s">
        <v>706</v>
      </c>
      <c r="B44" s="601"/>
      <c r="C44" s="601"/>
      <c r="D44" s="601"/>
      <c r="E44" s="601"/>
      <c r="F44" s="601"/>
      <c r="G44" s="601"/>
      <c r="H44" s="601"/>
      <c r="I44" s="602"/>
      <c r="J44" s="279"/>
      <c r="K44" s="279"/>
      <c r="L44" s="279"/>
      <c r="M44" s="279"/>
      <c r="N44" s="279"/>
      <c r="O44" s="276"/>
    </row>
    <row r="45" spans="1:15" ht="15" customHeight="1" x14ac:dyDescent="0.25">
      <c r="A45" s="603" t="s">
        <v>713</v>
      </c>
      <c r="B45" s="604"/>
      <c r="C45" s="604"/>
      <c r="D45" s="604"/>
      <c r="E45" s="604"/>
      <c r="F45" s="604"/>
      <c r="G45" s="604"/>
      <c r="H45" s="604"/>
      <c r="I45" s="605"/>
      <c r="J45" s="279"/>
      <c r="K45" s="279"/>
      <c r="L45" s="279"/>
      <c r="M45" s="279"/>
      <c r="N45" s="279"/>
      <c r="O45" s="276"/>
    </row>
    <row r="46" spans="1:15" ht="15" customHeight="1" x14ac:dyDescent="0.25">
      <c r="A46" s="606" t="s">
        <v>714</v>
      </c>
      <c r="B46" s="607"/>
      <c r="C46" s="607"/>
      <c r="D46" s="607"/>
      <c r="E46" s="607"/>
      <c r="F46" s="607"/>
      <c r="G46" s="607"/>
      <c r="H46" s="607"/>
      <c r="I46" s="608"/>
      <c r="J46" s="279"/>
      <c r="K46" s="279"/>
      <c r="L46" s="279"/>
      <c r="M46" s="279"/>
      <c r="N46" s="279"/>
      <c r="O46" s="276"/>
    </row>
    <row r="47" spans="1:15" ht="15" customHeight="1" x14ac:dyDescent="0.25">
      <c r="A47" s="609" t="s">
        <v>5</v>
      </c>
      <c r="B47" s="609"/>
      <c r="C47" s="609"/>
      <c r="D47" s="278"/>
      <c r="E47" s="279"/>
      <c r="F47" s="279"/>
      <c r="G47" s="279"/>
      <c r="H47" s="279"/>
      <c r="I47" s="279"/>
      <c r="J47" s="279"/>
      <c r="K47" s="279"/>
      <c r="L47" s="279"/>
      <c r="M47" s="279"/>
      <c r="N47" s="279"/>
      <c r="O47" s="276"/>
    </row>
    <row r="48" spans="1:15" x14ac:dyDescent="0.25">
      <c r="A48" s="631" t="s">
        <v>6</v>
      </c>
      <c r="B48" s="631" t="s">
        <v>7</v>
      </c>
      <c r="C48" s="631" t="s">
        <v>8</v>
      </c>
      <c r="D48" s="631" t="s">
        <v>9</v>
      </c>
      <c r="E48" s="631" t="s">
        <v>10</v>
      </c>
      <c r="F48" s="632" t="s">
        <v>11</v>
      </c>
      <c r="G48" s="632"/>
      <c r="H48" s="632"/>
      <c r="I48" s="632"/>
      <c r="J48" s="632"/>
      <c r="K48" s="632"/>
      <c r="L48" s="631" t="s">
        <v>12</v>
      </c>
      <c r="M48" s="631"/>
      <c r="N48" s="631"/>
      <c r="O48" s="276"/>
    </row>
    <row r="49" spans="1:15" x14ac:dyDescent="0.25">
      <c r="A49" s="631"/>
      <c r="B49" s="631"/>
      <c r="C49" s="631"/>
      <c r="D49" s="631"/>
      <c r="E49" s="631"/>
      <c r="F49" s="632" t="s">
        <v>13</v>
      </c>
      <c r="G49" s="632"/>
      <c r="H49" s="632" t="s">
        <v>14</v>
      </c>
      <c r="I49" s="632"/>
      <c r="J49" s="632" t="s">
        <v>15</v>
      </c>
      <c r="K49" s="632"/>
      <c r="L49" s="631"/>
      <c r="M49" s="631"/>
      <c r="N49" s="631"/>
      <c r="O49" s="276"/>
    </row>
    <row r="50" spans="1:15" x14ac:dyDescent="0.25">
      <c r="A50" s="631"/>
      <c r="B50" s="631"/>
      <c r="C50" s="631"/>
      <c r="D50" s="631"/>
      <c r="E50" s="631"/>
      <c r="F50" s="632"/>
      <c r="G50" s="632"/>
      <c r="H50" s="632"/>
      <c r="I50" s="632"/>
      <c r="J50" s="632"/>
      <c r="K50" s="632"/>
      <c r="L50" s="632" t="s">
        <v>16</v>
      </c>
      <c r="M50" s="632" t="s">
        <v>17</v>
      </c>
      <c r="N50" s="632"/>
      <c r="O50" s="276"/>
    </row>
    <row r="51" spans="1:15" ht="38.25" x14ac:dyDescent="0.25">
      <c r="A51" s="631"/>
      <c r="B51" s="631"/>
      <c r="C51" s="631"/>
      <c r="D51" s="631"/>
      <c r="E51" s="631"/>
      <c r="F51" s="281" t="s">
        <v>18</v>
      </c>
      <c r="G51" s="282" t="s">
        <v>19</v>
      </c>
      <c r="H51" s="281" t="s">
        <v>18</v>
      </c>
      <c r="I51" s="282" t="s">
        <v>19</v>
      </c>
      <c r="J51" s="281" t="s">
        <v>18</v>
      </c>
      <c r="K51" s="282" t="s">
        <v>19</v>
      </c>
      <c r="L51" s="632"/>
      <c r="M51" s="281" t="s">
        <v>20</v>
      </c>
      <c r="N51" s="281" t="s">
        <v>15</v>
      </c>
      <c r="O51" s="276"/>
    </row>
    <row r="52" spans="1:15" ht="51.75" customHeight="1" x14ac:dyDescent="0.25">
      <c r="A52" s="287" t="s">
        <v>25</v>
      </c>
      <c r="B52" s="289" t="s">
        <v>76</v>
      </c>
      <c r="C52" s="294" t="s">
        <v>25</v>
      </c>
      <c r="D52" s="294" t="s">
        <v>607</v>
      </c>
      <c r="E52" s="293" t="s">
        <v>748</v>
      </c>
      <c r="F52" s="289" t="s">
        <v>552</v>
      </c>
      <c r="G52" s="288">
        <v>9</v>
      </c>
      <c r="H52" s="289" t="s">
        <v>715</v>
      </c>
      <c r="I52" s="288">
        <v>38</v>
      </c>
      <c r="J52" s="289" t="s">
        <v>25</v>
      </c>
      <c r="K52" s="290">
        <v>0</v>
      </c>
      <c r="L52" s="288">
        <v>38</v>
      </c>
      <c r="M52" s="288">
        <v>0</v>
      </c>
      <c r="N52" s="288">
        <v>0</v>
      </c>
      <c r="O52" s="276"/>
    </row>
    <row r="53" spans="1:15" ht="54.75" customHeight="1" x14ac:dyDescent="0.25">
      <c r="A53" s="287" t="s">
        <v>25</v>
      </c>
      <c r="B53" s="287" t="s">
        <v>31</v>
      </c>
      <c r="C53" s="294" t="s">
        <v>25</v>
      </c>
      <c r="D53" s="294" t="s">
        <v>749</v>
      </c>
      <c r="E53" s="293" t="s">
        <v>716</v>
      </c>
      <c r="F53" s="289" t="s">
        <v>717</v>
      </c>
      <c r="G53" s="288">
        <v>21</v>
      </c>
      <c r="H53" s="289" t="s">
        <v>25</v>
      </c>
      <c r="I53" s="288">
        <v>0</v>
      </c>
      <c r="J53" s="289" t="s">
        <v>25</v>
      </c>
      <c r="K53" s="290">
        <v>0</v>
      </c>
      <c r="L53" s="288">
        <v>0</v>
      </c>
      <c r="M53" s="288">
        <v>0</v>
      </c>
      <c r="N53" s="288">
        <v>0</v>
      </c>
      <c r="O53" s="276"/>
    </row>
    <row r="54" spans="1:15" ht="35.25" customHeight="1" x14ac:dyDescent="0.25">
      <c r="A54" s="287" t="s">
        <v>25</v>
      </c>
      <c r="B54" s="287" t="s">
        <v>718</v>
      </c>
      <c r="C54" s="294" t="s">
        <v>25</v>
      </c>
      <c r="D54" s="294" t="s">
        <v>719</v>
      </c>
      <c r="E54" s="293" t="s">
        <v>720</v>
      </c>
      <c r="F54" s="289" t="s">
        <v>721</v>
      </c>
      <c r="G54" s="288">
        <v>7</v>
      </c>
      <c r="H54" s="289" t="s">
        <v>25</v>
      </c>
      <c r="I54" s="288">
        <v>0</v>
      </c>
      <c r="J54" s="289" t="s">
        <v>25</v>
      </c>
      <c r="K54" s="290">
        <v>0</v>
      </c>
      <c r="L54" s="288">
        <v>0</v>
      </c>
      <c r="M54" s="288">
        <v>0</v>
      </c>
      <c r="N54" s="288">
        <v>0</v>
      </c>
      <c r="O54" s="276"/>
    </row>
    <row r="55" spans="1:15" x14ac:dyDescent="0.25">
      <c r="A55" s="275"/>
      <c r="B55" s="275"/>
      <c r="C55" s="291"/>
      <c r="D55" s="291"/>
      <c r="E55" s="292" t="s">
        <v>34</v>
      </c>
      <c r="F55" s="279"/>
      <c r="G55" s="289">
        <f>SUM(G52:G54)</f>
        <v>37</v>
      </c>
      <c r="H55" s="279"/>
      <c r="I55" s="289">
        <f>SUM(I52:I54)</f>
        <v>38</v>
      </c>
      <c r="J55" s="279"/>
      <c r="K55" s="289">
        <f>SUM(K52:K54)</f>
        <v>0</v>
      </c>
      <c r="L55" s="289">
        <f>SUM(L52:L54)</f>
        <v>38</v>
      </c>
      <c r="M55" s="289">
        <f>SUM(M52:M54)</f>
        <v>0</v>
      </c>
      <c r="N55" s="289">
        <f>SUM(N52:N54)</f>
        <v>0</v>
      </c>
      <c r="O55" s="276"/>
    </row>
    <row r="56" spans="1:15" x14ac:dyDescent="0.25">
      <c r="A56" s="275"/>
      <c r="B56" s="275"/>
      <c r="C56" s="291"/>
      <c r="D56" s="291"/>
      <c r="E56" s="292"/>
      <c r="F56" s="279"/>
      <c r="G56" s="279"/>
      <c r="H56" s="279"/>
      <c r="I56" s="279"/>
      <c r="J56" s="279"/>
      <c r="K56" s="279"/>
      <c r="L56" s="279"/>
      <c r="M56" s="279"/>
      <c r="N56" s="279"/>
      <c r="O56" s="276"/>
    </row>
    <row r="57" spans="1:15" x14ac:dyDescent="0.25">
      <c r="A57" s="275"/>
      <c r="B57" s="275"/>
      <c r="C57" s="291"/>
      <c r="D57" s="291"/>
      <c r="E57" s="292" t="s">
        <v>35</v>
      </c>
      <c r="F57" s="279"/>
      <c r="G57" s="616">
        <f>G55+I55+K55+M55</f>
        <v>75</v>
      </c>
      <c r="H57" s="617"/>
      <c r="I57" s="279"/>
      <c r="J57" s="279"/>
      <c r="K57" s="279"/>
      <c r="L57" s="279"/>
      <c r="M57" s="279"/>
      <c r="N57" s="279"/>
      <c r="O57" s="276"/>
    </row>
    <row r="58" spans="1:15" x14ac:dyDescent="0.25">
      <c r="A58" s="275"/>
      <c r="B58" s="275"/>
      <c r="C58" s="291"/>
      <c r="D58" s="291"/>
      <c r="E58" s="292"/>
      <c r="F58" s="279"/>
      <c r="G58" s="279"/>
      <c r="H58" s="279"/>
      <c r="I58" s="279"/>
      <c r="J58" s="279"/>
      <c r="K58" s="279"/>
      <c r="L58" s="279"/>
      <c r="M58" s="279"/>
      <c r="N58" s="279"/>
      <c r="O58" s="276"/>
    </row>
    <row r="59" spans="1:15" x14ac:dyDescent="0.25">
      <c r="A59" s="275"/>
      <c r="B59" s="275"/>
      <c r="C59" s="291"/>
      <c r="D59" s="291"/>
      <c r="E59" s="292" t="s">
        <v>36</v>
      </c>
      <c r="F59" s="279"/>
      <c r="G59" s="616">
        <f>SUM(G57-M55)</f>
        <v>75</v>
      </c>
      <c r="H59" s="617"/>
      <c r="I59" s="279"/>
      <c r="J59" s="279"/>
      <c r="K59" s="279"/>
      <c r="L59" s="279"/>
      <c r="M59" s="279"/>
      <c r="N59" s="279"/>
      <c r="O59" s="276"/>
    </row>
    <row r="60" spans="1:15" ht="4.5" customHeight="1" x14ac:dyDescent="0.25">
      <c r="A60" s="275"/>
      <c r="B60" s="275"/>
      <c r="C60" s="291"/>
      <c r="D60" s="291"/>
      <c r="E60" s="292"/>
      <c r="F60" s="279"/>
      <c r="G60" s="279"/>
      <c r="H60" s="279"/>
      <c r="I60" s="279"/>
      <c r="J60" s="279"/>
      <c r="K60" s="279"/>
      <c r="L60" s="279"/>
      <c r="M60" s="279"/>
      <c r="N60" s="279"/>
      <c r="O60" s="276"/>
    </row>
    <row r="61" spans="1:15" x14ac:dyDescent="0.25">
      <c r="A61" s="600" t="s">
        <v>706</v>
      </c>
      <c r="B61" s="601"/>
      <c r="C61" s="601"/>
      <c r="D61" s="601"/>
      <c r="E61" s="601"/>
      <c r="F61" s="601"/>
      <c r="G61" s="601"/>
      <c r="H61" s="601"/>
      <c r="I61" s="602"/>
      <c r="J61" s="276"/>
      <c r="K61" s="276"/>
      <c r="L61" s="276"/>
      <c r="M61" s="276"/>
      <c r="N61" s="276"/>
      <c r="O61" s="276"/>
    </row>
    <row r="62" spans="1:15" x14ac:dyDescent="0.25">
      <c r="A62" s="603" t="s">
        <v>722</v>
      </c>
      <c r="B62" s="610"/>
      <c r="C62" s="610"/>
      <c r="D62" s="610"/>
      <c r="E62" s="610"/>
      <c r="F62" s="610"/>
      <c r="G62" s="610"/>
      <c r="H62" s="610"/>
      <c r="I62" s="611"/>
      <c r="J62" s="276"/>
      <c r="K62" s="276"/>
      <c r="L62" s="276"/>
      <c r="M62" s="276"/>
      <c r="N62" s="276"/>
      <c r="O62" s="276"/>
    </row>
    <row r="63" spans="1:15" x14ac:dyDescent="0.25">
      <c r="A63" s="606" t="s">
        <v>723</v>
      </c>
      <c r="B63" s="612"/>
      <c r="C63" s="612"/>
      <c r="D63" s="612"/>
      <c r="E63" s="612"/>
      <c r="F63" s="612"/>
      <c r="G63" s="612"/>
      <c r="H63" s="612"/>
      <c r="I63" s="613"/>
      <c r="J63" s="276"/>
      <c r="K63" s="276"/>
      <c r="L63" s="276"/>
      <c r="M63" s="276"/>
      <c r="N63" s="276"/>
      <c r="O63" s="276"/>
    </row>
    <row r="64" spans="1:15" x14ac:dyDescent="0.25">
      <c r="A64" s="618" t="s">
        <v>5</v>
      </c>
      <c r="B64" s="618"/>
      <c r="C64" s="618"/>
      <c r="D64" s="278"/>
      <c r="E64" s="279"/>
      <c r="F64" s="279"/>
      <c r="G64" s="279"/>
      <c r="H64" s="279"/>
      <c r="I64" s="279"/>
      <c r="J64" s="276"/>
      <c r="K64" s="276"/>
      <c r="L64" s="276"/>
      <c r="M64" s="276"/>
      <c r="N64" s="276"/>
      <c r="O64" s="276"/>
    </row>
    <row r="65" spans="1:15" x14ac:dyDescent="0.25">
      <c r="A65" s="631" t="s">
        <v>6</v>
      </c>
      <c r="B65" s="631" t="s">
        <v>7</v>
      </c>
      <c r="C65" s="631" t="s">
        <v>8</v>
      </c>
      <c r="D65" s="631" t="s">
        <v>9</v>
      </c>
      <c r="E65" s="631" t="s">
        <v>10</v>
      </c>
      <c r="F65" s="632" t="s">
        <v>11</v>
      </c>
      <c r="G65" s="632"/>
      <c r="H65" s="632"/>
      <c r="I65" s="632"/>
      <c r="J65" s="632"/>
      <c r="K65" s="632"/>
      <c r="L65" s="631" t="s">
        <v>12</v>
      </c>
      <c r="M65" s="631"/>
      <c r="N65" s="631"/>
      <c r="O65" s="276"/>
    </row>
    <row r="66" spans="1:15" x14ac:dyDescent="0.25">
      <c r="A66" s="631"/>
      <c r="B66" s="631"/>
      <c r="C66" s="631"/>
      <c r="D66" s="631"/>
      <c r="E66" s="631"/>
      <c r="F66" s="632" t="s">
        <v>13</v>
      </c>
      <c r="G66" s="632"/>
      <c r="H66" s="632" t="s">
        <v>14</v>
      </c>
      <c r="I66" s="632"/>
      <c r="J66" s="632" t="s">
        <v>15</v>
      </c>
      <c r="K66" s="632"/>
      <c r="L66" s="631"/>
      <c r="M66" s="631"/>
      <c r="N66" s="631"/>
      <c r="O66" s="276"/>
    </row>
    <row r="67" spans="1:15" x14ac:dyDescent="0.25">
      <c r="A67" s="631"/>
      <c r="B67" s="631"/>
      <c r="C67" s="631"/>
      <c r="D67" s="631"/>
      <c r="E67" s="631"/>
      <c r="F67" s="632"/>
      <c r="G67" s="632"/>
      <c r="H67" s="632"/>
      <c r="I67" s="632"/>
      <c r="J67" s="632"/>
      <c r="K67" s="632"/>
      <c r="L67" s="632" t="s">
        <v>16</v>
      </c>
      <c r="M67" s="632" t="s">
        <v>17</v>
      </c>
      <c r="N67" s="632"/>
      <c r="O67" s="276"/>
    </row>
    <row r="68" spans="1:15" ht="69.75" customHeight="1" x14ac:dyDescent="0.25">
      <c r="A68" s="631"/>
      <c r="B68" s="631"/>
      <c r="C68" s="631"/>
      <c r="D68" s="631"/>
      <c r="E68" s="631"/>
      <c r="F68" s="281" t="s">
        <v>18</v>
      </c>
      <c r="G68" s="282" t="s">
        <v>19</v>
      </c>
      <c r="H68" s="281" t="s">
        <v>18</v>
      </c>
      <c r="I68" s="282" t="s">
        <v>19</v>
      </c>
      <c r="J68" s="281" t="s">
        <v>18</v>
      </c>
      <c r="K68" s="282" t="s">
        <v>19</v>
      </c>
      <c r="L68" s="632"/>
      <c r="M68" s="281" t="s">
        <v>20</v>
      </c>
      <c r="N68" s="281" t="s">
        <v>15</v>
      </c>
      <c r="O68" s="276"/>
    </row>
    <row r="69" spans="1:15" ht="58.5" customHeight="1" x14ac:dyDescent="0.25">
      <c r="A69" s="287" t="s">
        <v>25</v>
      </c>
      <c r="B69" s="287" t="s">
        <v>724</v>
      </c>
      <c r="C69" s="287" t="s">
        <v>25</v>
      </c>
      <c r="D69" s="293" t="s">
        <v>725</v>
      </c>
      <c r="E69" s="293" t="s">
        <v>726</v>
      </c>
      <c r="F69" s="289" t="s">
        <v>506</v>
      </c>
      <c r="G69" s="288">
        <v>231</v>
      </c>
      <c r="H69" s="289" t="s">
        <v>715</v>
      </c>
      <c r="I69" s="288">
        <v>46</v>
      </c>
      <c r="J69" s="289" t="s">
        <v>25</v>
      </c>
      <c r="K69" s="290">
        <v>0</v>
      </c>
      <c r="L69" s="288">
        <v>46</v>
      </c>
      <c r="M69" s="288">
        <v>0</v>
      </c>
      <c r="N69" s="288">
        <v>0</v>
      </c>
      <c r="O69" s="276"/>
    </row>
    <row r="70" spans="1:15" ht="62.25" customHeight="1" x14ac:dyDescent="0.25">
      <c r="A70" s="287" t="s">
        <v>727</v>
      </c>
      <c r="B70" s="287" t="s">
        <v>728</v>
      </c>
      <c r="C70" s="293" t="s">
        <v>729</v>
      </c>
      <c r="D70" s="293" t="s">
        <v>730</v>
      </c>
      <c r="E70" s="293" t="s">
        <v>731</v>
      </c>
      <c r="F70" s="289" t="s">
        <v>220</v>
      </c>
      <c r="G70" s="288">
        <v>27</v>
      </c>
      <c r="H70" s="289">
        <v>2004</v>
      </c>
      <c r="I70" s="288">
        <v>1</v>
      </c>
      <c r="J70" s="289" t="s">
        <v>25</v>
      </c>
      <c r="K70" s="290">
        <v>0</v>
      </c>
      <c r="L70" s="288">
        <v>1</v>
      </c>
      <c r="M70" s="288">
        <v>0</v>
      </c>
      <c r="N70" s="288">
        <v>0</v>
      </c>
      <c r="O70" s="276"/>
    </row>
    <row r="71" spans="1:15" ht="38.25" customHeight="1" x14ac:dyDescent="0.25">
      <c r="A71" s="289" t="s">
        <v>25</v>
      </c>
      <c r="B71" s="289" t="s">
        <v>732</v>
      </c>
      <c r="C71" s="289" t="s">
        <v>25</v>
      </c>
      <c r="D71" s="293" t="s">
        <v>733</v>
      </c>
      <c r="E71" s="293" t="s">
        <v>734</v>
      </c>
      <c r="F71" s="289" t="s">
        <v>94</v>
      </c>
      <c r="G71" s="288">
        <v>4</v>
      </c>
      <c r="H71" s="287" t="s">
        <v>735</v>
      </c>
      <c r="I71" s="288">
        <v>2</v>
      </c>
      <c r="J71" s="287" t="s">
        <v>25</v>
      </c>
      <c r="K71" s="290">
        <v>0</v>
      </c>
      <c r="L71" s="288">
        <v>2</v>
      </c>
      <c r="M71" s="290">
        <v>0</v>
      </c>
      <c r="N71" s="290">
        <v>0</v>
      </c>
      <c r="O71" s="276"/>
    </row>
    <row r="72" spans="1:15" ht="39" customHeight="1" x14ac:dyDescent="0.25">
      <c r="A72" s="289" t="s">
        <v>25</v>
      </c>
      <c r="B72" s="289" t="s">
        <v>736</v>
      </c>
      <c r="C72" s="289" t="s">
        <v>25</v>
      </c>
      <c r="D72" s="293" t="s">
        <v>737</v>
      </c>
      <c r="E72" s="293" t="s">
        <v>734</v>
      </c>
      <c r="F72" s="289" t="s">
        <v>738</v>
      </c>
      <c r="G72" s="288">
        <v>2</v>
      </c>
      <c r="H72" s="287" t="s">
        <v>25</v>
      </c>
      <c r="I72" s="288">
        <v>0</v>
      </c>
      <c r="J72" s="287" t="s">
        <v>25</v>
      </c>
      <c r="K72" s="290">
        <v>0</v>
      </c>
      <c r="L72" s="288">
        <v>0</v>
      </c>
      <c r="M72" s="290">
        <v>0</v>
      </c>
      <c r="N72" s="290">
        <v>0</v>
      </c>
      <c r="O72" s="276"/>
    </row>
    <row r="73" spans="1:15" x14ac:dyDescent="0.25">
      <c r="A73" s="275"/>
      <c r="B73" s="275"/>
      <c r="C73" s="291"/>
      <c r="D73" s="291"/>
      <c r="E73" s="292" t="s">
        <v>34</v>
      </c>
      <c r="F73" s="279"/>
      <c r="G73" s="289">
        <f>SUM(G69:G72)</f>
        <v>264</v>
      </c>
      <c r="H73" s="279"/>
      <c r="I73" s="289">
        <f>SUM(I69:I72)</f>
        <v>49</v>
      </c>
      <c r="J73" s="279"/>
      <c r="K73" s="289">
        <f>SUM(K69:K72)</f>
        <v>0</v>
      </c>
      <c r="L73" s="289">
        <f>SUM(L69:L72)</f>
        <v>49</v>
      </c>
      <c r="M73" s="289">
        <f>SUM(M69:M72)</f>
        <v>0</v>
      </c>
      <c r="N73" s="289">
        <f>SUM(N69:N72)</f>
        <v>0</v>
      </c>
      <c r="O73" s="276"/>
    </row>
    <row r="74" spans="1:15" x14ac:dyDescent="0.25">
      <c r="A74" s="275"/>
      <c r="B74" s="275"/>
      <c r="C74" s="291"/>
      <c r="D74" s="291"/>
      <c r="E74" s="292"/>
      <c r="F74" s="279"/>
      <c r="G74" s="279"/>
      <c r="H74" s="279"/>
      <c r="I74" s="279"/>
      <c r="J74" s="279"/>
      <c r="K74" s="279"/>
      <c r="L74" s="279"/>
      <c r="M74" s="279"/>
      <c r="N74" s="279"/>
      <c r="O74" s="276"/>
    </row>
    <row r="75" spans="1:15" x14ac:dyDescent="0.25">
      <c r="A75" s="275"/>
      <c r="B75" s="275"/>
      <c r="C75" s="291"/>
      <c r="D75" s="291"/>
      <c r="E75" s="292" t="s">
        <v>35</v>
      </c>
      <c r="F75" s="279"/>
      <c r="G75" s="616">
        <f>G73+I73+K73+M73</f>
        <v>313</v>
      </c>
      <c r="H75" s="617"/>
      <c r="I75" s="279"/>
      <c r="J75" s="279"/>
      <c r="K75" s="279"/>
      <c r="L75" s="279"/>
      <c r="M75" s="279"/>
      <c r="N75" s="279"/>
      <c r="O75" s="276"/>
    </row>
    <row r="76" spans="1:15" x14ac:dyDescent="0.25">
      <c r="A76" s="275"/>
      <c r="B76" s="275"/>
      <c r="C76" s="291"/>
      <c r="D76" s="291"/>
      <c r="E76" s="292"/>
      <c r="F76" s="279"/>
      <c r="G76" s="279"/>
      <c r="H76" s="279"/>
      <c r="I76" s="279"/>
      <c r="J76" s="279"/>
      <c r="K76" s="279"/>
      <c r="L76" s="279"/>
      <c r="M76" s="279"/>
      <c r="N76" s="279"/>
      <c r="O76" s="276"/>
    </row>
    <row r="77" spans="1:15" x14ac:dyDescent="0.25">
      <c r="A77" s="275"/>
      <c r="B77" s="275"/>
      <c r="C77" s="291"/>
      <c r="D77" s="291"/>
      <c r="E77" s="292" t="s">
        <v>36</v>
      </c>
      <c r="F77" s="279"/>
      <c r="G77" s="616">
        <f>SUM(G75-M73)</f>
        <v>313</v>
      </c>
      <c r="H77" s="617"/>
      <c r="I77" s="279"/>
      <c r="J77" s="279"/>
      <c r="K77" s="279"/>
      <c r="L77" s="279"/>
      <c r="M77" s="279"/>
      <c r="N77" s="279"/>
      <c r="O77" s="276"/>
    </row>
    <row r="78" spans="1:15" ht="2.25" customHeight="1" x14ac:dyDescent="0.25">
      <c r="A78" s="275"/>
      <c r="B78" s="275"/>
      <c r="C78" s="291"/>
      <c r="D78" s="291"/>
      <c r="E78" s="292"/>
      <c r="F78" s="279"/>
      <c r="G78" s="279"/>
      <c r="H78" s="279"/>
      <c r="I78" s="279"/>
      <c r="J78" s="279"/>
      <c r="K78" s="279"/>
      <c r="L78" s="279"/>
      <c r="M78" s="279"/>
      <c r="N78" s="279"/>
      <c r="O78" s="276"/>
    </row>
    <row r="79" spans="1:15" x14ac:dyDescent="0.25">
      <c r="A79" s="600" t="s">
        <v>706</v>
      </c>
      <c r="B79" s="601"/>
      <c r="C79" s="601"/>
      <c r="D79" s="601"/>
      <c r="E79" s="601"/>
      <c r="F79" s="601"/>
      <c r="G79" s="601"/>
      <c r="H79" s="601"/>
      <c r="I79" s="602"/>
      <c r="J79" s="280"/>
      <c r="K79" s="280"/>
      <c r="L79" s="280"/>
      <c r="M79" s="280"/>
      <c r="N79" s="280"/>
      <c r="O79" s="276"/>
    </row>
    <row r="80" spans="1:15" x14ac:dyDescent="0.25">
      <c r="A80" s="603" t="s">
        <v>707</v>
      </c>
      <c r="B80" s="610"/>
      <c r="C80" s="610"/>
      <c r="D80" s="610"/>
      <c r="E80" s="610"/>
      <c r="F80" s="610"/>
      <c r="G80" s="610"/>
      <c r="H80" s="610"/>
      <c r="I80" s="611"/>
      <c r="J80" s="280"/>
      <c r="K80" s="280"/>
      <c r="L80" s="280"/>
      <c r="M80" s="280"/>
      <c r="N80" s="280"/>
      <c r="O80" s="276"/>
    </row>
    <row r="81" spans="1:17" x14ac:dyDescent="0.25">
      <c r="A81" s="606" t="s">
        <v>708</v>
      </c>
      <c r="B81" s="612"/>
      <c r="C81" s="612"/>
      <c r="D81" s="612"/>
      <c r="E81" s="612"/>
      <c r="F81" s="612"/>
      <c r="G81" s="612"/>
      <c r="H81" s="612"/>
      <c r="I81" s="613"/>
      <c r="J81" s="280"/>
      <c r="K81" s="280"/>
      <c r="L81" s="280"/>
      <c r="M81" s="280"/>
      <c r="N81" s="280"/>
      <c r="O81" s="276"/>
    </row>
    <row r="82" spans="1:17" x14ac:dyDescent="0.25">
      <c r="A82" s="618" t="s">
        <v>5</v>
      </c>
      <c r="B82" s="618"/>
      <c r="C82" s="618"/>
      <c r="D82" s="278"/>
      <c r="E82" s="279"/>
      <c r="F82" s="279"/>
      <c r="G82" s="279"/>
      <c r="H82" s="279"/>
      <c r="I82" s="279"/>
      <c r="J82" s="279"/>
      <c r="K82" s="279"/>
      <c r="L82" s="279"/>
      <c r="M82" s="279"/>
      <c r="N82" s="279"/>
      <c r="O82" s="276"/>
    </row>
    <row r="83" spans="1:17" x14ac:dyDescent="0.25">
      <c r="A83" s="633" t="s">
        <v>6</v>
      </c>
      <c r="B83" s="633" t="s">
        <v>7</v>
      </c>
      <c r="C83" s="633" t="s">
        <v>8</v>
      </c>
      <c r="D83" s="633" t="s">
        <v>9</v>
      </c>
      <c r="E83" s="636" t="s">
        <v>10</v>
      </c>
      <c r="F83" s="632" t="s">
        <v>11</v>
      </c>
      <c r="G83" s="632"/>
      <c r="H83" s="632"/>
      <c r="I83" s="632"/>
      <c r="J83" s="632"/>
      <c r="K83" s="637"/>
      <c r="L83" s="619" t="s">
        <v>12</v>
      </c>
      <c r="M83" s="620"/>
      <c r="N83" s="621"/>
      <c r="O83" s="276"/>
    </row>
    <row r="84" spans="1:17" x14ac:dyDescent="0.25">
      <c r="A84" s="634"/>
      <c r="B84" s="634"/>
      <c r="C84" s="634"/>
      <c r="D84" s="634"/>
      <c r="E84" s="636"/>
      <c r="F84" s="625" t="s">
        <v>13</v>
      </c>
      <c r="G84" s="626"/>
      <c r="H84" s="625" t="s">
        <v>14</v>
      </c>
      <c r="I84" s="626"/>
      <c r="J84" s="625" t="s">
        <v>15</v>
      </c>
      <c r="K84" s="629"/>
      <c r="L84" s="622"/>
      <c r="M84" s="623"/>
      <c r="N84" s="624"/>
      <c r="O84" s="276"/>
    </row>
    <row r="85" spans="1:17" x14ac:dyDescent="0.25">
      <c r="A85" s="634"/>
      <c r="B85" s="634"/>
      <c r="C85" s="634"/>
      <c r="D85" s="634"/>
      <c r="E85" s="636"/>
      <c r="F85" s="627"/>
      <c r="G85" s="628"/>
      <c r="H85" s="627"/>
      <c r="I85" s="628"/>
      <c r="J85" s="627"/>
      <c r="K85" s="630"/>
      <c r="L85" s="632" t="s">
        <v>16</v>
      </c>
      <c r="M85" s="632" t="s">
        <v>17</v>
      </c>
      <c r="N85" s="632"/>
      <c r="O85" s="276"/>
    </row>
    <row r="86" spans="1:17" ht="48.75" customHeight="1" x14ac:dyDescent="0.25">
      <c r="A86" s="635"/>
      <c r="B86" s="635"/>
      <c r="C86" s="634"/>
      <c r="D86" s="634"/>
      <c r="E86" s="621"/>
      <c r="F86" s="281" t="s">
        <v>18</v>
      </c>
      <c r="G86" s="282" t="s">
        <v>19</v>
      </c>
      <c r="H86" s="281" t="s">
        <v>18</v>
      </c>
      <c r="I86" s="282" t="s">
        <v>19</v>
      </c>
      <c r="J86" s="281" t="s">
        <v>18</v>
      </c>
      <c r="K86" s="283" t="s">
        <v>19</v>
      </c>
      <c r="L86" s="632"/>
      <c r="M86" s="281" t="s">
        <v>20</v>
      </c>
      <c r="N86" s="281" t="s">
        <v>15</v>
      </c>
      <c r="O86" s="276"/>
    </row>
    <row r="87" spans="1:17" ht="72" customHeight="1" x14ac:dyDescent="0.25">
      <c r="A87" s="284" t="s">
        <v>25</v>
      </c>
      <c r="B87" s="285" t="s">
        <v>709</v>
      </c>
      <c r="C87" s="297" t="s">
        <v>25</v>
      </c>
      <c r="D87" s="286" t="s">
        <v>710</v>
      </c>
      <c r="E87" s="286" t="s">
        <v>711</v>
      </c>
      <c r="F87" s="287" t="s">
        <v>712</v>
      </c>
      <c r="G87" s="288">
        <v>63</v>
      </c>
      <c r="H87" s="287" t="s">
        <v>204</v>
      </c>
      <c r="I87" s="288">
        <v>132</v>
      </c>
      <c r="J87" s="289" t="s">
        <v>25</v>
      </c>
      <c r="K87" s="290">
        <v>0</v>
      </c>
      <c r="L87" s="288">
        <v>132</v>
      </c>
      <c r="M87" s="288">
        <v>0</v>
      </c>
      <c r="N87" s="288">
        <v>0</v>
      </c>
      <c r="O87" s="276"/>
    </row>
    <row r="88" spans="1:17" x14ac:dyDescent="0.25">
      <c r="A88" s="275"/>
      <c r="B88" s="275"/>
      <c r="C88" s="291"/>
      <c r="D88" s="291"/>
      <c r="E88" s="292" t="s">
        <v>34</v>
      </c>
      <c r="F88" s="279"/>
      <c r="G88" s="289">
        <f>SUM(G87:G87)</f>
        <v>63</v>
      </c>
      <c r="H88" s="279"/>
      <c r="I88" s="289">
        <v>132</v>
      </c>
      <c r="J88" s="279"/>
      <c r="K88" s="289">
        <f>SUM(K87:K87)</f>
        <v>0</v>
      </c>
      <c r="L88" s="289">
        <f>SUM(L87:L87)</f>
        <v>132</v>
      </c>
      <c r="M88" s="289">
        <f>SUM(M87:M87)</f>
        <v>0</v>
      </c>
      <c r="N88" s="289">
        <f>SUM(N87:N87)</f>
        <v>0</v>
      </c>
      <c r="O88" s="276"/>
    </row>
    <row r="89" spans="1:17" x14ac:dyDescent="0.25">
      <c r="A89" s="275"/>
      <c r="B89" s="275"/>
      <c r="C89" s="291"/>
      <c r="D89" s="291"/>
      <c r="E89" s="292"/>
      <c r="F89" s="279"/>
      <c r="G89" s="279"/>
      <c r="H89" s="279"/>
      <c r="I89" s="279"/>
      <c r="J89" s="279"/>
      <c r="K89" s="279"/>
      <c r="L89" s="279"/>
      <c r="M89" s="279"/>
      <c r="N89" s="279"/>
      <c r="O89" s="276"/>
    </row>
    <row r="90" spans="1:17" x14ac:dyDescent="0.25">
      <c r="A90" s="275"/>
      <c r="B90" s="275"/>
      <c r="C90" s="291"/>
      <c r="D90" s="291"/>
      <c r="E90" s="292" t="s">
        <v>35</v>
      </c>
      <c r="F90" s="279"/>
      <c r="G90" s="616">
        <f>G88+I88+K88+M88</f>
        <v>195</v>
      </c>
      <c r="H90" s="617"/>
      <c r="I90" s="279"/>
      <c r="J90" s="279"/>
      <c r="K90" s="279"/>
      <c r="L90" s="279"/>
      <c r="M90" s="279"/>
      <c r="N90" s="279"/>
      <c r="O90" s="276"/>
    </row>
    <row r="91" spans="1:17" x14ac:dyDescent="0.25">
      <c r="A91" s="275"/>
      <c r="B91" s="275"/>
      <c r="C91" s="291"/>
      <c r="D91" s="291"/>
      <c r="E91" s="292"/>
      <c r="F91" s="279"/>
      <c r="G91" s="279"/>
      <c r="H91" s="279"/>
      <c r="I91" s="279"/>
      <c r="J91" s="279"/>
      <c r="K91" s="279"/>
      <c r="L91" s="279"/>
      <c r="M91" s="279"/>
      <c r="N91" s="279"/>
      <c r="O91" s="276"/>
    </row>
    <row r="92" spans="1:17" x14ac:dyDescent="0.25">
      <c r="A92" s="275"/>
      <c r="B92" s="275"/>
      <c r="C92" s="291"/>
      <c r="D92" s="291"/>
      <c r="E92" s="292" t="s">
        <v>36</v>
      </c>
      <c r="F92" s="279"/>
      <c r="G92" s="616">
        <f>SUM(G90-M88)</f>
        <v>195</v>
      </c>
      <c r="H92" s="617"/>
      <c r="I92" s="279"/>
      <c r="J92" s="279"/>
      <c r="K92" s="279"/>
      <c r="L92" s="279"/>
      <c r="M92" s="279"/>
      <c r="N92" s="279"/>
      <c r="O92" s="276"/>
    </row>
    <row r="93" spans="1:17" x14ac:dyDescent="0.25">
      <c r="A93" s="276"/>
      <c r="B93" s="276"/>
      <c r="C93" s="276"/>
      <c r="D93" s="276"/>
      <c r="E93" s="276"/>
      <c r="F93" s="276"/>
      <c r="G93" s="276"/>
      <c r="H93" s="276"/>
      <c r="I93" s="276"/>
      <c r="J93" s="276"/>
      <c r="K93" s="276"/>
      <c r="L93" s="276"/>
      <c r="M93" s="276"/>
      <c r="N93" s="276"/>
    </row>
    <row r="94" spans="1:17" x14ac:dyDescent="0.25">
      <c r="A94" s="276"/>
      <c r="B94" s="276"/>
      <c r="C94" s="276"/>
      <c r="D94" s="276"/>
      <c r="E94" s="276"/>
      <c r="F94" s="276"/>
      <c r="G94" s="276"/>
      <c r="H94" s="276"/>
      <c r="I94" s="276"/>
      <c r="J94" s="276"/>
      <c r="K94" s="276"/>
      <c r="L94" s="276"/>
      <c r="M94" s="276"/>
      <c r="N94" s="276"/>
    </row>
    <row r="95" spans="1:17" x14ac:dyDescent="0.25">
      <c r="A95" s="276"/>
      <c r="B95" s="276"/>
      <c r="C95" s="276"/>
      <c r="D95" s="276"/>
      <c r="E95" s="276"/>
      <c r="F95" s="276"/>
      <c r="G95" s="276"/>
      <c r="H95" s="276"/>
      <c r="I95" s="276"/>
      <c r="J95" s="276"/>
      <c r="K95" s="276"/>
      <c r="L95" s="276"/>
      <c r="M95" s="276"/>
      <c r="N95" s="276"/>
    </row>
    <row r="96" spans="1:17" x14ac:dyDescent="0.25">
      <c r="A96" s="276"/>
      <c r="B96" s="276"/>
      <c r="C96" s="276"/>
      <c r="D96" s="276"/>
      <c r="E96" s="276"/>
      <c r="F96" s="276"/>
      <c r="G96" s="276"/>
      <c r="H96" s="276"/>
      <c r="I96" s="276"/>
      <c r="J96" s="276"/>
      <c r="K96" s="276"/>
      <c r="L96" s="276"/>
      <c r="M96" s="276"/>
      <c r="N96" s="276"/>
      <c r="P96" s="349" t="s">
        <v>64</v>
      </c>
      <c r="Q96" s="349">
        <f>G23+G38+G55+G73+G88</f>
        <v>424</v>
      </c>
    </row>
    <row r="97" spans="1:17" x14ac:dyDescent="0.25">
      <c r="A97" s="276"/>
      <c r="B97" s="276"/>
      <c r="C97" s="276"/>
      <c r="D97" s="276"/>
      <c r="E97" s="276"/>
      <c r="F97" s="276"/>
      <c r="G97" s="276"/>
      <c r="H97" s="276"/>
      <c r="I97" s="276"/>
      <c r="J97" s="276"/>
      <c r="K97" s="276"/>
      <c r="L97" s="276"/>
      <c r="M97" s="276"/>
      <c r="N97" s="276"/>
      <c r="P97" s="349" t="s">
        <v>65</v>
      </c>
      <c r="Q97" s="349">
        <f>I23+I38+I55+I73+I88</f>
        <v>271</v>
      </c>
    </row>
    <row r="98" spans="1:17" x14ac:dyDescent="0.25">
      <c r="A98" s="276"/>
      <c r="B98" s="276"/>
      <c r="C98" s="276"/>
      <c r="D98" s="276"/>
      <c r="E98" s="276"/>
      <c r="F98" s="276"/>
      <c r="G98" s="276"/>
      <c r="H98" s="276"/>
      <c r="I98" s="276"/>
      <c r="J98" s="276"/>
      <c r="K98" s="276"/>
      <c r="L98" s="276"/>
      <c r="M98" s="276"/>
      <c r="N98" s="276"/>
      <c r="P98" s="349" t="s">
        <v>72</v>
      </c>
      <c r="Q98" s="349">
        <f>M23+M38+M55+M73+M88</f>
        <v>0</v>
      </c>
    </row>
    <row r="99" spans="1:17" x14ac:dyDescent="0.25">
      <c r="A99" s="276"/>
      <c r="B99" s="276"/>
      <c r="C99" s="276"/>
      <c r="D99" s="276"/>
      <c r="E99" s="276"/>
      <c r="F99" s="276"/>
      <c r="G99" s="276"/>
      <c r="H99" s="276"/>
      <c r="I99" s="276"/>
      <c r="J99" s="276"/>
      <c r="K99" s="276"/>
      <c r="L99" s="276"/>
      <c r="M99" s="276"/>
      <c r="N99" s="276"/>
      <c r="P99" s="349" t="s">
        <v>73</v>
      </c>
      <c r="Q99" s="349">
        <f>SUM(Q96:Q98)</f>
        <v>695</v>
      </c>
    </row>
    <row r="105" spans="1:17" ht="52.5" customHeight="1" x14ac:dyDescent="0.25"/>
  </sheetData>
  <protectedRanges>
    <protectedRange password="CDFC" sqref="M71:M72" name="Rango4"/>
    <protectedRange password="CDFC" sqref="I71:I72 L71:L72" name="Rango3"/>
    <protectedRange password="CDFC" sqref="G72" name="Rango2"/>
    <protectedRange password="CDFC" sqref="E71:E72" name="Rango1"/>
  </protectedRanges>
  <mergeCells count="101">
    <mergeCell ref="G90:H90"/>
    <mergeCell ref="G92:H92"/>
    <mergeCell ref="A13:C13"/>
    <mergeCell ref="F83:K83"/>
    <mergeCell ref="L83:N84"/>
    <mergeCell ref="F84:G85"/>
    <mergeCell ref="H84:I85"/>
    <mergeCell ref="J84:K85"/>
    <mergeCell ref="L85:L86"/>
    <mergeCell ref="M85:N85"/>
    <mergeCell ref="A82:C82"/>
    <mergeCell ref="A83:A86"/>
    <mergeCell ref="B83:B86"/>
    <mergeCell ref="C83:C86"/>
    <mergeCell ref="D83:D86"/>
    <mergeCell ref="E83:E86"/>
    <mergeCell ref="G40:H40"/>
    <mergeCell ref="G42:H42"/>
    <mergeCell ref="A79:I79"/>
    <mergeCell ref="A80:I80"/>
    <mergeCell ref="A81:I81"/>
    <mergeCell ref="L33:N34"/>
    <mergeCell ref="F34:G35"/>
    <mergeCell ref="H34:I35"/>
    <mergeCell ref="L20:L21"/>
    <mergeCell ref="M20:N20"/>
    <mergeCell ref="A18:A21"/>
    <mergeCell ref="B18:B21"/>
    <mergeCell ref="C18:C21"/>
    <mergeCell ref="D18:D21"/>
    <mergeCell ref="E18:E21"/>
    <mergeCell ref="F18:K18"/>
    <mergeCell ref="J34:K35"/>
    <mergeCell ref="L35:L36"/>
    <mergeCell ref="M35:N35"/>
    <mergeCell ref="A33:A36"/>
    <mergeCell ref="B33:B36"/>
    <mergeCell ref="C33:C36"/>
    <mergeCell ref="D33:D36"/>
    <mergeCell ref="E33:E36"/>
    <mergeCell ref="F33:K33"/>
    <mergeCell ref="G75:H75"/>
    <mergeCell ref="G77:H77"/>
    <mergeCell ref="A14:I14"/>
    <mergeCell ref="A15:I15"/>
    <mergeCell ref="A16:I16"/>
    <mergeCell ref="A17:C17"/>
    <mergeCell ref="L65:N66"/>
    <mergeCell ref="F66:G67"/>
    <mergeCell ref="H66:I67"/>
    <mergeCell ref="J66:K67"/>
    <mergeCell ref="L67:L68"/>
    <mergeCell ref="M67:N67"/>
    <mergeCell ref="A65:A68"/>
    <mergeCell ref="B65:B68"/>
    <mergeCell ref="C65:C68"/>
    <mergeCell ref="D65:D68"/>
    <mergeCell ref="E65:E68"/>
    <mergeCell ref="F65:K65"/>
    <mergeCell ref="G57:H57"/>
    <mergeCell ref="G59:H59"/>
    <mergeCell ref="A61:I61"/>
    <mergeCell ref="A62:I62"/>
    <mergeCell ref="A63:I63"/>
    <mergeCell ref="A64:C64"/>
    <mergeCell ref="L48:N49"/>
    <mergeCell ref="F49:G50"/>
    <mergeCell ref="H49:I50"/>
    <mergeCell ref="J49:K50"/>
    <mergeCell ref="L50:L51"/>
    <mergeCell ref="M50:N50"/>
    <mergeCell ref="A48:A51"/>
    <mergeCell ref="B48:B51"/>
    <mergeCell ref="C48:C51"/>
    <mergeCell ref="D48:D51"/>
    <mergeCell ref="E48:E51"/>
    <mergeCell ref="F48:K48"/>
    <mergeCell ref="A44:I44"/>
    <mergeCell ref="A45:I45"/>
    <mergeCell ref="A46:I46"/>
    <mergeCell ref="A47:C47"/>
    <mergeCell ref="A9:I9"/>
    <mergeCell ref="A10:I10"/>
    <mergeCell ref="A11:I11"/>
    <mergeCell ref="A12:I12"/>
    <mergeCell ref="A2:N2"/>
    <mergeCell ref="A3:N3"/>
    <mergeCell ref="A4:N4"/>
    <mergeCell ref="A6:C6"/>
    <mergeCell ref="A7:I7"/>
    <mergeCell ref="A8:I8"/>
    <mergeCell ref="G25:H25"/>
    <mergeCell ref="G27:H27"/>
    <mergeCell ref="A29:I29"/>
    <mergeCell ref="A30:I30"/>
    <mergeCell ref="A31:I31"/>
    <mergeCell ref="A32:C32"/>
    <mergeCell ref="L18:N19"/>
    <mergeCell ref="F19:G20"/>
    <mergeCell ref="H19:I20"/>
    <mergeCell ref="J19:K20"/>
  </mergeCells>
  <pageMargins left="0.70866141732283472" right="0.70866141732283472" top="0.74803149606299213" bottom="0.74803149606299213" header="0.31496062992125984" footer="0.31496062992125984"/>
  <pageSetup scale="59" fitToHeight="0" orientation="landscape" r:id="rId1"/>
  <headerFooter>
    <oddHeader xml:space="preserve">&amp;C&amp;"Arial,Negrita"        
</oddHeader>
  </headerFooter>
  <rowBreaks count="4" manualBreakCount="4">
    <brk id="27" max="16383" man="1"/>
    <brk id="42" max="16383" man="1"/>
    <brk id="59" max="16383" man="1"/>
    <brk id="7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0ABC-1C43-4F57-80F6-C465BAF934C6}">
  <sheetPr codeName="Hoja13">
    <tabColor theme="1" tint="0.34998626667073579"/>
    <pageSetUpPr fitToPage="1"/>
  </sheetPr>
  <dimension ref="A2:N42"/>
  <sheetViews>
    <sheetView topLeftCell="A25" workbookViewId="0">
      <selection activeCell="Q30" sqref="Q30"/>
    </sheetView>
  </sheetViews>
  <sheetFormatPr baseColWidth="10" defaultRowHeight="12.75" x14ac:dyDescent="0.2"/>
  <cols>
    <col min="1" max="1" width="8.85546875" style="50" customWidth="1"/>
    <col min="2" max="2" width="8.5703125" style="50" customWidth="1"/>
    <col min="3" max="3" width="23.85546875" style="50" customWidth="1"/>
    <col min="4" max="4" width="24.140625" style="50" customWidth="1"/>
    <col min="5" max="5" width="33.140625" style="50" customWidth="1"/>
    <col min="6" max="6" width="9.42578125" style="50" customWidth="1"/>
    <col min="7" max="7" width="11" style="50" customWidth="1"/>
    <col min="8" max="8" width="9" style="50" customWidth="1"/>
    <col min="9" max="9" width="11.42578125" style="50"/>
    <col min="10" max="10" width="8.28515625" style="50" customWidth="1"/>
    <col min="11" max="11" width="11.42578125" style="50"/>
    <col min="12" max="12" width="6.42578125" style="50" customWidth="1"/>
    <col min="13" max="13" width="7.140625" style="50" customWidth="1"/>
    <col min="14" max="14" width="9.7109375" style="50" customWidth="1"/>
    <col min="15" max="16384" width="11.42578125" style="50"/>
  </cols>
  <sheetData>
    <row r="2" spans="1:14" ht="16.5" customHeight="1" x14ac:dyDescent="0.2">
      <c r="A2" s="483" t="s">
        <v>0</v>
      </c>
      <c r="B2" s="484"/>
      <c r="C2" s="484"/>
      <c r="D2" s="484"/>
      <c r="E2" s="484"/>
      <c r="F2" s="484"/>
      <c r="G2" s="484"/>
      <c r="H2" s="484"/>
      <c r="I2" s="484"/>
      <c r="J2" s="484"/>
      <c r="K2" s="484"/>
      <c r="L2" s="484"/>
      <c r="M2" s="484"/>
      <c r="N2" s="484"/>
    </row>
    <row r="3" spans="1:14" ht="16.5" x14ac:dyDescent="0.2">
      <c r="A3" s="483" t="s">
        <v>69</v>
      </c>
      <c r="B3" s="483"/>
      <c r="C3" s="483"/>
      <c r="D3" s="483"/>
      <c r="E3" s="483"/>
      <c r="F3" s="483"/>
      <c r="G3" s="483"/>
      <c r="H3" s="483"/>
      <c r="I3" s="483"/>
      <c r="J3" s="483"/>
      <c r="K3" s="483"/>
      <c r="L3" s="483"/>
      <c r="M3" s="483"/>
      <c r="N3" s="483"/>
    </row>
    <row r="4" spans="1:14" ht="16.5" x14ac:dyDescent="0.2">
      <c r="A4" s="483" t="s">
        <v>2</v>
      </c>
      <c r="B4" s="483"/>
      <c r="C4" s="483"/>
      <c r="D4" s="483"/>
      <c r="E4" s="483"/>
      <c r="F4" s="483"/>
      <c r="G4" s="483"/>
      <c r="H4" s="483"/>
      <c r="I4" s="483"/>
      <c r="J4" s="483"/>
      <c r="K4" s="483"/>
      <c r="L4" s="483"/>
      <c r="M4" s="483"/>
      <c r="N4" s="483"/>
    </row>
    <row r="5" spans="1:14" ht="8.25" customHeight="1" x14ac:dyDescent="0.2"/>
    <row r="6" spans="1:14" x14ac:dyDescent="0.2">
      <c r="A6" s="542" t="s">
        <v>3</v>
      </c>
      <c r="B6" s="542"/>
      <c r="C6" s="542"/>
      <c r="D6" s="118"/>
      <c r="E6" s="118"/>
      <c r="F6" s="118"/>
      <c r="G6" s="119"/>
      <c r="H6" s="119"/>
      <c r="I6" s="119"/>
      <c r="J6" s="119"/>
      <c r="K6" s="119"/>
      <c r="L6" s="119"/>
      <c r="M6" s="119"/>
      <c r="N6" s="119"/>
    </row>
    <row r="7" spans="1:14" x14ac:dyDescent="0.2">
      <c r="A7" s="486" t="s">
        <v>338</v>
      </c>
      <c r="B7" s="487"/>
      <c r="C7" s="487"/>
      <c r="D7" s="487"/>
      <c r="E7" s="487"/>
      <c r="F7" s="102"/>
      <c r="G7" s="103"/>
      <c r="H7" s="103"/>
      <c r="I7" s="104"/>
      <c r="J7" s="88"/>
      <c r="K7" s="88"/>
      <c r="L7" s="88"/>
      <c r="M7" s="88"/>
      <c r="N7" s="88"/>
    </row>
    <row r="8" spans="1:14" ht="12.75" customHeight="1" x14ac:dyDescent="0.2">
      <c r="A8" s="516" t="s">
        <v>339</v>
      </c>
      <c r="B8" s="517"/>
      <c r="C8" s="517"/>
      <c r="D8" s="517"/>
      <c r="E8" s="517"/>
      <c r="F8" s="517"/>
      <c r="G8" s="517"/>
      <c r="H8" s="517"/>
      <c r="I8" s="99"/>
      <c r="J8" s="88"/>
      <c r="K8" s="88"/>
      <c r="L8" s="88"/>
      <c r="M8" s="88"/>
      <c r="N8" s="88"/>
    </row>
    <row r="9" spans="1:14" ht="12.75" customHeight="1" x14ac:dyDescent="0.2">
      <c r="A9" s="516" t="s">
        <v>340</v>
      </c>
      <c r="B9" s="517"/>
      <c r="C9" s="517"/>
      <c r="D9" s="517"/>
      <c r="E9" s="517"/>
      <c r="F9" s="517"/>
      <c r="G9" s="517"/>
      <c r="H9" s="88"/>
      <c r="I9" s="99"/>
      <c r="J9" s="88"/>
      <c r="K9" s="88"/>
      <c r="L9" s="88"/>
      <c r="M9" s="88"/>
      <c r="N9" s="88"/>
    </row>
    <row r="10" spans="1:14" ht="12.75" customHeight="1" x14ac:dyDescent="0.2">
      <c r="A10" s="638" t="s">
        <v>341</v>
      </c>
      <c r="B10" s="639"/>
      <c r="C10" s="639"/>
      <c r="D10" s="639"/>
      <c r="E10" s="639"/>
      <c r="F10" s="639"/>
      <c r="G10" s="639"/>
      <c r="H10" s="88"/>
      <c r="I10" s="99"/>
      <c r="J10" s="88"/>
      <c r="K10" s="88"/>
      <c r="L10" s="88"/>
      <c r="M10" s="88"/>
      <c r="N10" s="88"/>
    </row>
    <row r="11" spans="1:14" x14ac:dyDescent="0.2">
      <c r="A11" s="516" t="s">
        <v>342</v>
      </c>
      <c r="B11" s="517"/>
      <c r="C11" s="517"/>
      <c r="D11" s="517"/>
      <c r="E11" s="517"/>
      <c r="F11" s="517"/>
      <c r="G11" s="517"/>
      <c r="H11" s="517"/>
      <c r="I11" s="99"/>
      <c r="J11" s="88"/>
      <c r="K11" s="88"/>
      <c r="L11" s="88"/>
      <c r="M11" s="88"/>
      <c r="N11" s="88"/>
    </row>
    <row r="12" spans="1:14" ht="12.75" customHeight="1" x14ac:dyDescent="0.2">
      <c r="A12" s="641" t="s">
        <v>343</v>
      </c>
      <c r="B12" s="642"/>
      <c r="C12" s="642"/>
      <c r="D12" s="642"/>
      <c r="E12" s="642"/>
      <c r="F12" s="642"/>
      <c r="G12" s="642"/>
      <c r="H12" s="642"/>
      <c r="I12" s="9"/>
      <c r="J12" s="88"/>
      <c r="K12" s="88"/>
      <c r="L12" s="88"/>
      <c r="M12" s="88"/>
      <c r="N12" s="88"/>
    </row>
    <row r="13" spans="1:14" x14ac:dyDescent="0.2">
      <c r="A13" s="469" t="s">
        <v>4</v>
      </c>
      <c r="B13" s="469"/>
      <c r="C13" s="469"/>
      <c r="D13" s="82"/>
      <c r="E13" s="63"/>
      <c r="F13" s="63"/>
      <c r="G13" s="63"/>
      <c r="H13" s="63"/>
      <c r="I13" s="63"/>
      <c r="J13" s="63"/>
      <c r="K13" s="63"/>
      <c r="L13" s="63"/>
      <c r="M13" s="63"/>
      <c r="N13" s="63"/>
    </row>
    <row r="14" spans="1:14" x14ac:dyDescent="0.2">
      <c r="A14" s="53" t="s">
        <v>112</v>
      </c>
      <c r="B14" s="51"/>
      <c r="C14" s="98"/>
      <c r="D14" s="98"/>
      <c r="E14" s="98"/>
      <c r="F14" s="98"/>
      <c r="G14" s="98"/>
      <c r="H14" s="98"/>
      <c r="I14" s="97"/>
      <c r="J14" s="84"/>
      <c r="K14" s="84"/>
      <c r="L14" s="84"/>
      <c r="M14" s="84"/>
      <c r="N14" s="84"/>
    </row>
    <row r="15" spans="1:14" x14ac:dyDescent="0.2">
      <c r="A15" s="638" t="s">
        <v>344</v>
      </c>
      <c r="B15" s="639"/>
      <c r="C15" s="639"/>
      <c r="D15" s="639"/>
      <c r="E15" s="639"/>
      <c r="F15" s="639"/>
      <c r="G15" s="639"/>
      <c r="H15" s="639"/>
      <c r="I15" s="640"/>
      <c r="J15" s="84"/>
      <c r="K15" s="84"/>
      <c r="L15" s="84"/>
      <c r="M15" s="84"/>
      <c r="N15" s="84"/>
    </row>
    <row r="16" spans="1:14" x14ac:dyDescent="0.2">
      <c r="A16" s="641" t="s">
        <v>345</v>
      </c>
      <c r="B16" s="642"/>
      <c r="C16" s="642"/>
      <c r="D16" s="642"/>
      <c r="E16" s="642"/>
      <c r="F16" s="642"/>
      <c r="G16" s="94"/>
      <c r="H16" s="94"/>
      <c r="I16" s="93"/>
      <c r="J16" s="84"/>
      <c r="K16" s="84"/>
      <c r="L16" s="84"/>
      <c r="M16" s="84"/>
      <c r="N16" s="84"/>
    </row>
    <row r="17" spans="1:14" x14ac:dyDescent="0.2">
      <c r="A17" s="469" t="s">
        <v>5</v>
      </c>
      <c r="B17" s="469"/>
      <c r="C17" s="469"/>
      <c r="D17" s="82"/>
      <c r="E17" s="63"/>
      <c r="F17" s="63"/>
      <c r="G17" s="63"/>
      <c r="H17" s="63"/>
      <c r="I17" s="63"/>
      <c r="J17" s="63"/>
      <c r="K17" s="63"/>
      <c r="L17" s="63"/>
      <c r="M17" s="63"/>
      <c r="N17" s="63"/>
    </row>
    <row r="18" spans="1:14" x14ac:dyDescent="0.2">
      <c r="A18" s="515" t="s">
        <v>6</v>
      </c>
      <c r="B18" s="515" t="s">
        <v>7</v>
      </c>
      <c r="C18" s="515" t="s">
        <v>8</v>
      </c>
      <c r="D18" s="515" t="s">
        <v>9</v>
      </c>
      <c r="E18" s="451" t="s">
        <v>10</v>
      </c>
      <c r="F18" s="451" t="s">
        <v>11</v>
      </c>
      <c r="G18" s="451"/>
      <c r="H18" s="451"/>
      <c r="I18" s="451"/>
      <c r="J18" s="451"/>
      <c r="K18" s="451"/>
      <c r="L18" s="515" t="s">
        <v>12</v>
      </c>
      <c r="M18" s="515"/>
      <c r="N18" s="515"/>
    </row>
    <row r="19" spans="1:14" x14ac:dyDescent="0.2">
      <c r="A19" s="515"/>
      <c r="B19" s="515"/>
      <c r="C19" s="515"/>
      <c r="D19" s="515"/>
      <c r="E19" s="451"/>
      <c r="F19" s="451" t="s">
        <v>13</v>
      </c>
      <c r="G19" s="451"/>
      <c r="H19" s="451" t="s">
        <v>14</v>
      </c>
      <c r="I19" s="451"/>
      <c r="J19" s="451" t="s">
        <v>15</v>
      </c>
      <c r="K19" s="451"/>
      <c r="L19" s="515"/>
      <c r="M19" s="515"/>
      <c r="N19" s="515"/>
    </row>
    <row r="20" spans="1:14" x14ac:dyDescent="0.2">
      <c r="A20" s="515"/>
      <c r="B20" s="515"/>
      <c r="C20" s="515"/>
      <c r="D20" s="515"/>
      <c r="E20" s="451"/>
      <c r="F20" s="451"/>
      <c r="G20" s="451"/>
      <c r="H20" s="451"/>
      <c r="I20" s="451"/>
      <c r="J20" s="451"/>
      <c r="K20" s="451"/>
      <c r="L20" s="451" t="s">
        <v>16</v>
      </c>
      <c r="M20" s="451" t="s">
        <v>17</v>
      </c>
      <c r="N20" s="451"/>
    </row>
    <row r="21" spans="1:14" ht="33.75" x14ac:dyDescent="0.2">
      <c r="A21" s="515"/>
      <c r="B21" s="515"/>
      <c r="C21" s="515"/>
      <c r="D21" s="515"/>
      <c r="E21" s="451"/>
      <c r="F21" s="67" t="s">
        <v>18</v>
      </c>
      <c r="G21" s="69" t="s">
        <v>19</v>
      </c>
      <c r="H21" s="67" t="s">
        <v>18</v>
      </c>
      <c r="I21" s="69" t="s">
        <v>19</v>
      </c>
      <c r="J21" s="67" t="s">
        <v>18</v>
      </c>
      <c r="K21" s="69" t="s">
        <v>19</v>
      </c>
      <c r="L21" s="451"/>
      <c r="M21" s="67" t="s">
        <v>20</v>
      </c>
      <c r="N21" s="67" t="s">
        <v>15</v>
      </c>
    </row>
    <row r="22" spans="1:14" ht="35.25" customHeight="1" x14ac:dyDescent="0.2">
      <c r="A22" s="64" t="s">
        <v>25</v>
      </c>
      <c r="B22" s="64" t="s">
        <v>346</v>
      </c>
      <c r="C22" s="64" t="s">
        <v>25</v>
      </c>
      <c r="D22" s="79" t="s">
        <v>347</v>
      </c>
      <c r="E22" s="79" t="s">
        <v>348</v>
      </c>
      <c r="F22" s="70" t="s">
        <v>200</v>
      </c>
      <c r="G22" s="65">
        <v>1</v>
      </c>
      <c r="H22" s="70" t="s">
        <v>349</v>
      </c>
      <c r="I22" s="65">
        <v>3</v>
      </c>
      <c r="J22" s="70" t="s">
        <v>25</v>
      </c>
      <c r="K22" s="66">
        <v>0</v>
      </c>
      <c r="L22" s="65">
        <v>3</v>
      </c>
      <c r="M22" s="65">
        <v>0</v>
      </c>
      <c r="N22" s="65">
        <v>0</v>
      </c>
    </row>
    <row r="23" spans="1:14" ht="29.25" customHeight="1" x14ac:dyDescent="0.2">
      <c r="A23" s="64" t="s">
        <v>350</v>
      </c>
      <c r="B23" s="64" t="s">
        <v>351</v>
      </c>
      <c r="C23" s="79" t="s">
        <v>352</v>
      </c>
      <c r="D23" s="79" t="s">
        <v>353</v>
      </c>
      <c r="E23" s="79" t="s">
        <v>354</v>
      </c>
      <c r="F23" s="70" t="s">
        <v>25</v>
      </c>
      <c r="G23" s="65">
        <v>0</v>
      </c>
      <c r="H23" s="70" t="s">
        <v>220</v>
      </c>
      <c r="I23" s="65">
        <v>31</v>
      </c>
      <c r="J23" s="70" t="s">
        <v>25</v>
      </c>
      <c r="K23" s="66">
        <v>0</v>
      </c>
      <c r="L23" s="65">
        <v>31</v>
      </c>
      <c r="M23" s="65">
        <v>0</v>
      </c>
      <c r="N23" s="65">
        <v>0</v>
      </c>
    </row>
    <row r="24" spans="1:14" ht="32.25" customHeight="1" x14ac:dyDescent="0.2">
      <c r="A24" s="64" t="s">
        <v>355</v>
      </c>
      <c r="B24" s="64" t="s">
        <v>356</v>
      </c>
      <c r="C24" s="79" t="s">
        <v>357</v>
      </c>
      <c r="D24" s="79" t="s">
        <v>357</v>
      </c>
      <c r="E24" s="79" t="s">
        <v>358</v>
      </c>
      <c r="F24" s="70" t="s">
        <v>200</v>
      </c>
      <c r="G24" s="65">
        <v>5</v>
      </c>
      <c r="H24" s="70" t="s">
        <v>220</v>
      </c>
      <c r="I24" s="65">
        <v>43</v>
      </c>
      <c r="J24" s="70" t="s">
        <v>25</v>
      </c>
      <c r="K24" s="66">
        <v>0</v>
      </c>
      <c r="L24" s="65">
        <v>43</v>
      </c>
      <c r="M24" s="65">
        <v>0</v>
      </c>
      <c r="N24" s="65">
        <v>0</v>
      </c>
    </row>
    <row r="25" spans="1:14" ht="33.75" x14ac:dyDescent="0.2">
      <c r="A25" s="64" t="s">
        <v>359</v>
      </c>
      <c r="B25" s="64" t="s">
        <v>360</v>
      </c>
      <c r="C25" s="79" t="s">
        <v>361</v>
      </c>
      <c r="D25" s="79" t="s">
        <v>362</v>
      </c>
      <c r="E25" s="79" t="s">
        <v>363</v>
      </c>
      <c r="F25" s="70" t="s">
        <v>200</v>
      </c>
      <c r="G25" s="65">
        <v>2</v>
      </c>
      <c r="H25" s="70" t="s">
        <v>220</v>
      </c>
      <c r="I25" s="65">
        <v>77</v>
      </c>
      <c r="J25" s="70" t="s">
        <v>25</v>
      </c>
      <c r="K25" s="66">
        <v>0</v>
      </c>
      <c r="L25" s="65">
        <v>77</v>
      </c>
      <c r="M25" s="65">
        <v>0</v>
      </c>
      <c r="N25" s="65">
        <v>0</v>
      </c>
    </row>
    <row r="26" spans="1:14" ht="45" x14ac:dyDescent="0.2">
      <c r="A26" s="64" t="s">
        <v>25</v>
      </c>
      <c r="B26" s="64" t="s">
        <v>364</v>
      </c>
      <c r="C26" s="64" t="s">
        <v>25</v>
      </c>
      <c r="D26" s="79" t="s">
        <v>365</v>
      </c>
      <c r="E26" s="79" t="s">
        <v>366</v>
      </c>
      <c r="F26" s="70" t="s">
        <v>200</v>
      </c>
      <c r="G26" s="65">
        <v>4</v>
      </c>
      <c r="H26" s="70" t="s">
        <v>25</v>
      </c>
      <c r="I26" s="65">
        <v>0</v>
      </c>
      <c r="J26" s="70" t="s">
        <v>25</v>
      </c>
      <c r="K26" s="66">
        <v>0</v>
      </c>
      <c r="L26" s="65">
        <v>0</v>
      </c>
      <c r="M26" s="65">
        <v>0</v>
      </c>
      <c r="N26" s="65">
        <v>0</v>
      </c>
    </row>
    <row r="27" spans="1:14" ht="34.5" customHeight="1" x14ac:dyDescent="0.2">
      <c r="A27" s="70" t="s">
        <v>367</v>
      </c>
      <c r="B27" s="70" t="s">
        <v>368</v>
      </c>
      <c r="C27" s="79" t="s">
        <v>369</v>
      </c>
      <c r="D27" s="79" t="s">
        <v>369</v>
      </c>
      <c r="E27" s="79" t="s">
        <v>370</v>
      </c>
      <c r="F27" s="70" t="s">
        <v>200</v>
      </c>
      <c r="G27" s="65">
        <v>2</v>
      </c>
      <c r="H27" s="70" t="s">
        <v>220</v>
      </c>
      <c r="I27" s="65">
        <v>58</v>
      </c>
      <c r="J27" s="70" t="s">
        <v>25</v>
      </c>
      <c r="K27" s="66">
        <v>0</v>
      </c>
      <c r="L27" s="65">
        <v>58</v>
      </c>
      <c r="M27" s="65">
        <v>0</v>
      </c>
      <c r="N27" s="65">
        <v>0</v>
      </c>
    </row>
    <row r="28" spans="1:14" ht="39.75" customHeight="1" x14ac:dyDescent="0.2">
      <c r="A28" s="70" t="s">
        <v>371</v>
      </c>
      <c r="B28" s="70" t="s">
        <v>45</v>
      </c>
      <c r="C28" s="79" t="s">
        <v>372</v>
      </c>
      <c r="D28" s="79" t="s">
        <v>373</v>
      </c>
      <c r="E28" s="79" t="s">
        <v>374</v>
      </c>
      <c r="F28" s="70" t="s">
        <v>200</v>
      </c>
      <c r="G28" s="65">
        <v>22</v>
      </c>
      <c r="H28" s="70" t="s">
        <v>220</v>
      </c>
      <c r="I28" s="65">
        <v>111</v>
      </c>
      <c r="J28" s="70" t="s">
        <v>25</v>
      </c>
      <c r="K28" s="66">
        <v>0</v>
      </c>
      <c r="L28" s="65">
        <v>111</v>
      </c>
      <c r="M28" s="65">
        <v>0</v>
      </c>
      <c r="N28" s="65">
        <v>0</v>
      </c>
    </row>
    <row r="29" spans="1:14" ht="31.5" customHeight="1" x14ac:dyDescent="0.2">
      <c r="A29" s="70" t="s">
        <v>375</v>
      </c>
      <c r="B29" s="70" t="s">
        <v>25</v>
      </c>
      <c r="C29" s="79" t="s">
        <v>376</v>
      </c>
      <c r="D29" s="64" t="s">
        <v>25</v>
      </c>
      <c r="E29" s="79" t="s">
        <v>377</v>
      </c>
      <c r="F29" s="70" t="s">
        <v>25</v>
      </c>
      <c r="G29" s="65">
        <v>0</v>
      </c>
      <c r="H29" s="70" t="s">
        <v>204</v>
      </c>
      <c r="I29" s="65">
        <v>9</v>
      </c>
      <c r="J29" s="70" t="s">
        <v>25</v>
      </c>
      <c r="K29" s="66">
        <v>0</v>
      </c>
      <c r="L29" s="65">
        <v>9</v>
      </c>
      <c r="M29" s="65">
        <v>0</v>
      </c>
      <c r="N29" s="65">
        <v>0</v>
      </c>
    </row>
    <row r="30" spans="1:14" ht="42" customHeight="1" x14ac:dyDescent="0.2">
      <c r="A30" s="60" t="s">
        <v>378</v>
      </c>
      <c r="B30" s="60" t="s">
        <v>25</v>
      </c>
      <c r="C30" s="79" t="s">
        <v>379</v>
      </c>
      <c r="D30" s="64" t="s">
        <v>25</v>
      </c>
      <c r="E30" s="79" t="s">
        <v>380</v>
      </c>
      <c r="F30" s="70" t="s">
        <v>25</v>
      </c>
      <c r="G30" s="66">
        <v>0</v>
      </c>
      <c r="H30" s="70" t="s">
        <v>220</v>
      </c>
      <c r="I30" s="66">
        <v>28</v>
      </c>
      <c r="J30" s="70" t="s">
        <v>25</v>
      </c>
      <c r="K30" s="66">
        <v>0</v>
      </c>
      <c r="L30" s="66">
        <v>28</v>
      </c>
      <c r="M30" s="65">
        <v>0</v>
      </c>
      <c r="N30" s="65">
        <v>0</v>
      </c>
    </row>
    <row r="31" spans="1:14" x14ac:dyDescent="0.2">
      <c r="A31" s="74"/>
      <c r="B31" s="74"/>
      <c r="C31" s="59"/>
      <c r="D31" s="59"/>
      <c r="E31" s="73" t="s">
        <v>34</v>
      </c>
      <c r="F31" s="63"/>
      <c r="G31" s="77">
        <f>SUM(G22:G30)</f>
        <v>36</v>
      </c>
      <c r="H31" s="63"/>
      <c r="I31" s="77">
        <f>SUM(I22:I30)</f>
        <v>360</v>
      </c>
      <c r="J31" s="63"/>
      <c r="K31" s="77">
        <f>SUM(K22:K30)</f>
        <v>0</v>
      </c>
      <c r="L31" s="77">
        <f>SUM(L22:L30)</f>
        <v>360</v>
      </c>
      <c r="M31" s="77">
        <f>SUM(M22:M30)</f>
        <v>0</v>
      </c>
      <c r="N31" s="77">
        <f>SUM(N22:N30)</f>
        <v>0</v>
      </c>
    </row>
    <row r="32" spans="1:14" x14ac:dyDescent="0.2">
      <c r="A32" s="74"/>
      <c r="B32" s="74"/>
      <c r="C32" s="59"/>
      <c r="D32" s="59"/>
      <c r="E32" s="73"/>
      <c r="F32" s="63"/>
      <c r="G32" s="63"/>
      <c r="H32" s="63"/>
      <c r="I32" s="63"/>
      <c r="J32" s="63"/>
      <c r="K32" s="63"/>
      <c r="L32" s="63"/>
      <c r="M32" s="63"/>
      <c r="N32" s="63"/>
    </row>
    <row r="33" spans="1:14" x14ac:dyDescent="0.2">
      <c r="A33" s="74"/>
      <c r="B33" s="74"/>
      <c r="C33" s="59"/>
      <c r="D33" s="59"/>
      <c r="E33" s="73" t="s">
        <v>35</v>
      </c>
      <c r="F33" s="63"/>
      <c r="G33" s="448">
        <f>SUM(G31+I31+K31+M31)</f>
        <v>396</v>
      </c>
      <c r="H33" s="449"/>
      <c r="I33" s="63"/>
      <c r="J33" s="63"/>
      <c r="K33" s="63"/>
      <c r="L33" s="63"/>
      <c r="M33" s="63"/>
      <c r="N33" s="63"/>
    </row>
    <row r="34" spans="1:14" ht="8.25" customHeight="1" x14ac:dyDescent="0.2">
      <c r="A34" s="74"/>
      <c r="B34" s="74"/>
      <c r="C34" s="59"/>
      <c r="D34" s="59"/>
      <c r="E34" s="73"/>
      <c r="F34" s="63"/>
      <c r="G34" s="63"/>
      <c r="H34" s="63"/>
      <c r="I34" s="63"/>
      <c r="J34" s="63"/>
      <c r="K34" s="63"/>
      <c r="L34" s="63"/>
      <c r="M34" s="63"/>
      <c r="N34" s="63"/>
    </row>
    <row r="35" spans="1:14" x14ac:dyDescent="0.2">
      <c r="A35" s="74"/>
      <c r="B35" s="74"/>
      <c r="C35" s="59"/>
      <c r="D35" s="59"/>
      <c r="E35" s="73" t="s">
        <v>36</v>
      </c>
      <c r="F35" s="63"/>
      <c r="G35" s="448">
        <f>SUM(G33-M31)</f>
        <v>396</v>
      </c>
      <c r="H35" s="449"/>
      <c r="I35" s="63"/>
      <c r="J35" s="63"/>
      <c r="K35" s="63"/>
      <c r="L35" s="63"/>
      <c r="M35" s="63"/>
      <c r="N35" s="63"/>
    </row>
    <row r="36" spans="1:14" x14ac:dyDescent="0.2">
      <c r="A36" s="74"/>
      <c r="B36" s="74"/>
      <c r="C36" s="59"/>
      <c r="D36" s="59"/>
      <c r="E36" s="73"/>
      <c r="F36" s="63"/>
      <c r="G36" s="63"/>
      <c r="H36" s="63"/>
      <c r="I36" s="63"/>
      <c r="J36" s="63"/>
      <c r="K36" s="63"/>
      <c r="L36" s="63"/>
      <c r="M36" s="63"/>
      <c r="N36" s="63"/>
    </row>
    <row r="37" spans="1:14" x14ac:dyDescent="0.2">
      <c r="A37" s="49"/>
      <c r="B37" s="49"/>
      <c r="C37" s="49"/>
      <c r="D37" s="49"/>
      <c r="E37" s="49"/>
      <c r="F37" s="49"/>
      <c r="G37" s="49"/>
      <c r="H37" s="49"/>
      <c r="I37" s="49"/>
      <c r="J37" s="49"/>
      <c r="K37" s="49"/>
      <c r="L37" s="49"/>
      <c r="M37" s="49"/>
      <c r="N37" s="49"/>
    </row>
    <row r="38" spans="1:14" x14ac:dyDescent="0.2">
      <c r="A38" s="49"/>
      <c r="B38" s="49"/>
      <c r="C38" s="49"/>
      <c r="D38" s="49"/>
      <c r="E38" s="49"/>
      <c r="F38" s="49"/>
      <c r="G38" s="49"/>
      <c r="H38" s="49"/>
      <c r="I38" s="49"/>
      <c r="J38" s="49"/>
      <c r="K38" s="49"/>
      <c r="L38" s="49"/>
      <c r="M38" s="49"/>
      <c r="N38" s="49"/>
    </row>
    <row r="39" spans="1:14" x14ac:dyDescent="0.2">
      <c r="A39" s="49"/>
      <c r="B39" s="49"/>
      <c r="C39" s="49"/>
      <c r="D39" s="49"/>
      <c r="E39" s="49"/>
      <c r="F39" s="49"/>
      <c r="G39" s="49"/>
      <c r="H39" s="49"/>
      <c r="I39" s="49"/>
      <c r="J39" s="49"/>
      <c r="K39" s="49"/>
      <c r="L39" s="49"/>
      <c r="M39" s="49"/>
      <c r="N39" s="49"/>
    </row>
    <row r="40" spans="1:14" x14ac:dyDescent="0.2">
      <c r="A40" s="49"/>
      <c r="B40" s="49"/>
      <c r="C40" s="49"/>
      <c r="D40" s="49"/>
      <c r="E40" s="49"/>
      <c r="F40" s="49"/>
      <c r="G40" s="49"/>
      <c r="H40" s="49"/>
      <c r="I40" s="49"/>
      <c r="J40" s="49"/>
      <c r="K40" s="49"/>
      <c r="L40" s="49"/>
      <c r="M40" s="49"/>
      <c r="N40" s="49"/>
    </row>
    <row r="41" spans="1:14" x14ac:dyDescent="0.2">
      <c r="A41" s="49"/>
      <c r="B41" s="49"/>
      <c r="C41" s="49"/>
      <c r="D41" s="49"/>
      <c r="E41" s="49"/>
      <c r="F41" s="49"/>
      <c r="G41" s="49"/>
      <c r="H41" s="49"/>
      <c r="I41" s="49"/>
      <c r="J41" s="49"/>
      <c r="K41" s="49"/>
      <c r="L41" s="49"/>
      <c r="M41" s="49"/>
      <c r="N41" s="49"/>
    </row>
    <row r="42" spans="1:14" x14ac:dyDescent="0.2">
      <c r="A42" s="49"/>
      <c r="B42" s="49"/>
      <c r="C42" s="49"/>
      <c r="D42" s="49"/>
      <c r="E42" s="49"/>
      <c r="F42" s="49"/>
      <c r="G42" s="49"/>
      <c r="H42" s="49"/>
      <c r="I42" s="49"/>
      <c r="J42" s="49"/>
      <c r="K42" s="49"/>
      <c r="L42" s="49"/>
      <c r="M42" s="49"/>
      <c r="N42" s="49"/>
    </row>
  </sheetData>
  <protectedRanges>
    <protectedRange password="CDFC" sqref="I27:I30 L27:L30" name="Rango3"/>
    <protectedRange password="CDFC" sqref="G27:G30" name="Rango2"/>
    <protectedRange password="CDFC" sqref="E27:E30" name="Rango1"/>
  </protectedRanges>
  <mergeCells count="28">
    <mergeCell ref="G33:H33"/>
    <mergeCell ref="G35:H35"/>
    <mergeCell ref="L18:N19"/>
    <mergeCell ref="F19:G20"/>
    <mergeCell ref="H19:I20"/>
    <mergeCell ref="J19:K20"/>
    <mergeCell ref="L20:L21"/>
    <mergeCell ref="M20:N20"/>
    <mergeCell ref="A16:F16"/>
    <mergeCell ref="A17:C17"/>
    <mergeCell ref="A18:A21"/>
    <mergeCell ref="B18:B21"/>
    <mergeCell ref="C18:C21"/>
    <mergeCell ref="D18:D21"/>
    <mergeCell ref="E18:E21"/>
    <mergeCell ref="F18:K18"/>
    <mergeCell ref="A15:I15"/>
    <mergeCell ref="A2:N2"/>
    <mergeCell ref="A3:N3"/>
    <mergeCell ref="A4:N4"/>
    <mergeCell ref="A6:C6"/>
    <mergeCell ref="A7:E7"/>
    <mergeCell ref="A8:H8"/>
    <mergeCell ref="A9:G9"/>
    <mergeCell ref="A10:G10"/>
    <mergeCell ref="A11:H11"/>
    <mergeCell ref="A12:H12"/>
    <mergeCell ref="A13:C13"/>
  </mergeCells>
  <pageMargins left="0.70866141732283472" right="0.70866141732283472" top="0.74803149606299213" bottom="0.74803149606299213" header="0.31496062992125984" footer="0.31496062992125984"/>
  <pageSetup paperSize="9" scale="7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F27A-4C30-40B4-A60F-BD1B03BE3520}">
  <sheetPr codeName="Hoja14">
    <tabColor theme="4" tint="0.59999389629810485"/>
  </sheetPr>
  <dimension ref="A2:Q46"/>
  <sheetViews>
    <sheetView topLeftCell="A4" workbookViewId="0">
      <selection activeCell="P43" sqref="P43:Q46"/>
    </sheetView>
  </sheetViews>
  <sheetFormatPr baseColWidth="10" defaultRowHeight="12.75" x14ac:dyDescent="0.2"/>
  <cols>
    <col min="1" max="2" width="11.42578125" style="50"/>
    <col min="3" max="4" width="19.28515625" style="50" customWidth="1"/>
    <col min="5" max="5" width="34.85546875" style="50" customWidth="1"/>
    <col min="6" max="6" width="12.42578125" style="50" customWidth="1"/>
    <col min="7" max="16384" width="11.42578125" style="50"/>
  </cols>
  <sheetData>
    <row r="2" spans="1:14" ht="16.5" customHeight="1" x14ac:dyDescent="0.2">
      <c r="A2" s="483" t="s">
        <v>0</v>
      </c>
      <c r="B2" s="484"/>
      <c r="C2" s="484"/>
      <c r="D2" s="484"/>
      <c r="E2" s="484"/>
      <c r="F2" s="484"/>
      <c r="G2" s="484"/>
      <c r="H2" s="484"/>
      <c r="I2" s="484"/>
      <c r="J2" s="484"/>
      <c r="K2" s="484"/>
      <c r="L2" s="484"/>
      <c r="M2" s="484"/>
      <c r="N2" s="484"/>
    </row>
    <row r="3" spans="1:14" ht="16.5" x14ac:dyDescent="0.2">
      <c r="A3" s="483" t="s">
        <v>69</v>
      </c>
      <c r="B3" s="483"/>
      <c r="C3" s="483"/>
      <c r="D3" s="483"/>
      <c r="E3" s="483"/>
      <c r="F3" s="483"/>
      <c r="G3" s="483"/>
      <c r="H3" s="483"/>
      <c r="I3" s="483"/>
      <c r="J3" s="483"/>
      <c r="K3" s="483"/>
      <c r="L3" s="483"/>
      <c r="M3" s="483"/>
      <c r="N3" s="483"/>
    </row>
    <row r="4" spans="1:14" ht="16.5" x14ac:dyDescent="0.2">
      <c r="A4" s="483" t="s">
        <v>2</v>
      </c>
      <c r="B4" s="483"/>
      <c r="C4" s="483"/>
      <c r="D4" s="483"/>
      <c r="E4" s="483"/>
      <c r="F4" s="483"/>
      <c r="G4" s="483"/>
      <c r="H4" s="483"/>
      <c r="I4" s="483"/>
      <c r="J4" s="483"/>
      <c r="K4" s="483"/>
      <c r="L4" s="483"/>
      <c r="M4" s="483"/>
      <c r="N4" s="483"/>
    </row>
    <row r="6" spans="1:14" x14ac:dyDescent="0.2">
      <c r="A6" s="485" t="s">
        <v>3</v>
      </c>
      <c r="B6" s="485"/>
      <c r="C6" s="485"/>
      <c r="D6" s="89"/>
      <c r="E6" s="89"/>
      <c r="F6" s="89"/>
      <c r="G6" s="74"/>
      <c r="H6" s="74"/>
      <c r="I6" s="74"/>
      <c r="J6" s="74"/>
      <c r="K6" s="74"/>
      <c r="L6" s="74"/>
      <c r="M6" s="74"/>
      <c r="N6" s="74"/>
    </row>
    <row r="7" spans="1:14" x14ac:dyDescent="0.2">
      <c r="A7" s="486" t="s">
        <v>381</v>
      </c>
      <c r="B7" s="487"/>
      <c r="C7" s="487"/>
      <c r="D7" s="487"/>
      <c r="E7" s="487"/>
      <c r="F7" s="102"/>
      <c r="G7" s="103"/>
      <c r="H7" s="103"/>
      <c r="I7" s="104"/>
      <c r="J7" s="88"/>
      <c r="K7" s="88"/>
      <c r="L7" s="88"/>
      <c r="M7" s="88"/>
      <c r="N7" s="88"/>
    </row>
    <row r="8" spans="1:14" x14ac:dyDescent="0.2">
      <c r="A8" s="490" t="s">
        <v>382</v>
      </c>
      <c r="B8" s="485"/>
      <c r="C8" s="485"/>
      <c r="D8" s="485"/>
      <c r="E8" s="485"/>
      <c r="F8" s="100"/>
      <c r="G8" s="88"/>
      <c r="H8" s="88"/>
      <c r="I8" s="99"/>
      <c r="J8" s="88"/>
      <c r="K8" s="88"/>
      <c r="L8" s="88"/>
      <c r="M8" s="88"/>
      <c r="N8" s="88"/>
    </row>
    <row r="9" spans="1:14" x14ac:dyDescent="0.2">
      <c r="A9" s="490" t="s">
        <v>383</v>
      </c>
      <c r="B9" s="485"/>
      <c r="C9" s="485"/>
      <c r="D9" s="485"/>
      <c r="E9" s="485"/>
      <c r="F9" s="100"/>
      <c r="G9" s="88"/>
      <c r="H9" s="88"/>
      <c r="I9" s="99"/>
      <c r="J9" s="88"/>
      <c r="K9" s="88"/>
      <c r="L9" s="88"/>
      <c r="M9" s="88"/>
      <c r="N9" s="88"/>
    </row>
    <row r="10" spans="1:14" x14ac:dyDescent="0.2">
      <c r="A10" s="490" t="s">
        <v>384</v>
      </c>
      <c r="B10" s="485"/>
      <c r="C10" s="485"/>
      <c r="D10" s="485"/>
      <c r="E10" s="485"/>
      <c r="F10" s="100"/>
      <c r="G10" s="88"/>
      <c r="H10" s="88"/>
      <c r="I10" s="99"/>
      <c r="J10" s="88"/>
      <c r="K10" s="88"/>
      <c r="L10" s="88"/>
      <c r="M10" s="88"/>
      <c r="N10" s="88"/>
    </row>
    <row r="11" spans="1:14" x14ac:dyDescent="0.2">
      <c r="A11" s="490" t="s">
        <v>166</v>
      </c>
      <c r="B11" s="485"/>
      <c r="C11" s="485"/>
      <c r="D11" s="485"/>
      <c r="E11" s="485"/>
      <c r="F11" s="100"/>
      <c r="G11" s="88"/>
      <c r="H11" s="88"/>
      <c r="I11" s="99"/>
      <c r="J11" s="88"/>
      <c r="K11" s="88"/>
      <c r="L11" s="88"/>
      <c r="M11" s="88"/>
      <c r="N11" s="88"/>
    </row>
    <row r="12" spans="1:14" x14ac:dyDescent="0.2">
      <c r="A12" s="479" t="s">
        <v>385</v>
      </c>
      <c r="B12" s="480"/>
      <c r="C12" s="480"/>
      <c r="D12" s="480"/>
      <c r="E12" s="480"/>
      <c r="F12" s="7"/>
      <c r="G12" s="8"/>
      <c r="H12" s="8"/>
      <c r="I12" s="9"/>
      <c r="J12" s="88"/>
      <c r="K12" s="88"/>
      <c r="L12" s="88"/>
      <c r="M12" s="88"/>
      <c r="N12" s="88"/>
    </row>
    <row r="13" spans="1:14" x14ac:dyDescent="0.2">
      <c r="A13" s="469" t="s">
        <v>4</v>
      </c>
      <c r="B13" s="469"/>
      <c r="C13" s="469"/>
      <c r="D13" s="82"/>
      <c r="E13" s="63"/>
      <c r="F13" s="63"/>
      <c r="G13" s="63"/>
      <c r="H13" s="63"/>
      <c r="I13" s="63"/>
      <c r="J13" s="63"/>
      <c r="K13" s="63"/>
      <c r="L13" s="63"/>
      <c r="M13" s="63"/>
      <c r="N13" s="63"/>
    </row>
    <row r="14" spans="1:14" x14ac:dyDescent="0.2">
      <c r="A14" s="53" t="s">
        <v>386</v>
      </c>
      <c r="B14" s="51"/>
      <c r="C14" s="98"/>
      <c r="D14" s="98"/>
      <c r="E14" s="98"/>
      <c r="F14" s="98"/>
      <c r="G14" s="98"/>
      <c r="H14" s="98"/>
      <c r="I14" s="97"/>
      <c r="J14" s="84"/>
      <c r="K14" s="84"/>
      <c r="L14" s="84"/>
      <c r="M14" s="84"/>
      <c r="N14" s="84"/>
    </row>
    <row r="15" spans="1:14" x14ac:dyDescent="0.2">
      <c r="A15" s="54" t="s">
        <v>126</v>
      </c>
      <c r="B15" s="84" t="s">
        <v>387</v>
      </c>
      <c r="C15" s="96"/>
      <c r="D15" s="96"/>
      <c r="E15" s="84"/>
      <c r="F15" s="84"/>
      <c r="G15" s="84"/>
      <c r="H15" s="84"/>
      <c r="I15" s="95"/>
      <c r="J15" s="84"/>
      <c r="K15" s="84"/>
      <c r="L15" s="84"/>
      <c r="M15" s="84"/>
      <c r="N15" s="84"/>
    </row>
    <row r="16" spans="1:14" x14ac:dyDescent="0.2">
      <c r="A16" s="55" t="s">
        <v>388</v>
      </c>
      <c r="B16" s="52"/>
      <c r="C16" s="52"/>
      <c r="D16" s="52"/>
      <c r="E16" s="94"/>
      <c r="F16" s="94"/>
      <c r="G16" s="94"/>
      <c r="H16" s="94"/>
      <c r="I16" s="93"/>
      <c r="J16" s="84"/>
      <c r="K16" s="84"/>
      <c r="L16" s="84"/>
      <c r="M16" s="84"/>
      <c r="N16" s="84"/>
    </row>
    <row r="17" spans="1:14" x14ac:dyDescent="0.2">
      <c r="A17" s="469" t="s">
        <v>5</v>
      </c>
      <c r="B17" s="469"/>
      <c r="C17" s="469"/>
      <c r="D17" s="82"/>
      <c r="E17" s="63"/>
      <c r="F17" s="63"/>
      <c r="G17" s="63"/>
      <c r="H17" s="63"/>
      <c r="I17" s="63"/>
      <c r="J17" s="63"/>
      <c r="K17" s="63"/>
      <c r="L17" s="63"/>
      <c r="M17" s="63"/>
      <c r="N17" s="63"/>
    </row>
    <row r="18" spans="1:14" x14ac:dyDescent="0.2">
      <c r="A18" s="515" t="s">
        <v>6</v>
      </c>
      <c r="B18" s="515" t="s">
        <v>7</v>
      </c>
      <c r="C18" s="515" t="s">
        <v>8</v>
      </c>
      <c r="D18" s="515" t="s">
        <v>9</v>
      </c>
      <c r="E18" s="451" t="s">
        <v>10</v>
      </c>
      <c r="F18" s="451" t="s">
        <v>11</v>
      </c>
      <c r="G18" s="451"/>
      <c r="H18" s="451"/>
      <c r="I18" s="451"/>
      <c r="J18" s="451"/>
      <c r="K18" s="451"/>
      <c r="L18" s="515" t="s">
        <v>12</v>
      </c>
      <c r="M18" s="515"/>
      <c r="N18" s="515"/>
    </row>
    <row r="19" spans="1:14" x14ac:dyDescent="0.2">
      <c r="A19" s="515"/>
      <c r="B19" s="515"/>
      <c r="C19" s="515"/>
      <c r="D19" s="515"/>
      <c r="E19" s="451"/>
      <c r="F19" s="451" t="s">
        <v>13</v>
      </c>
      <c r="G19" s="451"/>
      <c r="H19" s="451" t="s">
        <v>14</v>
      </c>
      <c r="I19" s="451"/>
      <c r="J19" s="451" t="s">
        <v>15</v>
      </c>
      <c r="K19" s="451"/>
      <c r="L19" s="515"/>
      <c r="M19" s="515"/>
      <c r="N19" s="515"/>
    </row>
    <row r="20" spans="1:14" x14ac:dyDescent="0.2">
      <c r="A20" s="515"/>
      <c r="B20" s="515"/>
      <c r="C20" s="515"/>
      <c r="D20" s="515"/>
      <c r="E20" s="451"/>
      <c r="F20" s="451"/>
      <c r="G20" s="451"/>
      <c r="H20" s="451"/>
      <c r="I20" s="451"/>
      <c r="J20" s="451"/>
      <c r="K20" s="451"/>
      <c r="L20" s="451" t="s">
        <v>16</v>
      </c>
      <c r="M20" s="451" t="s">
        <v>17</v>
      </c>
      <c r="N20" s="451"/>
    </row>
    <row r="21" spans="1:14" ht="33.75" x14ac:dyDescent="0.2">
      <c r="A21" s="515"/>
      <c r="B21" s="515"/>
      <c r="C21" s="515"/>
      <c r="D21" s="515"/>
      <c r="E21" s="451"/>
      <c r="F21" s="67" t="s">
        <v>18</v>
      </c>
      <c r="G21" s="69" t="s">
        <v>19</v>
      </c>
      <c r="H21" s="67" t="s">
        <v>18</v>
      </c>
      <c r="I21" s="69" t="s">
        <v>19</v>
      </c>
      <c r="J21" s="67" t="s">
        <v>18</v>
      </c>
      <c r="K21" s="69" t="s">
        <v>19</v>
      </c>
      <c r="L21" s="451"/>
      <c r="M21" s="67" t="s">
        <v>20</v>
      </c>
      <c r="N21" s="67" t="s">
        <v>15</v>
      </c>
    </row>
    <row r="22" spans="1:14" ht="36" customHeight="1" x14ac:dyDescent="0.2">
      <c r="A22" s="64" t="s">
        <v>389</v>
      </c>
      <c r="B22" s="64" t="s">
        <v>390</v>
      </c>
      <c r="C22" s="64" t="s">
        <v>391</v>
      </c>
      <c r="D22" s="64" t="s">
        <v>391</v>
      </c>
      <c r="E22" s="79" t="s">
        <v>392</v>
      </c>
      <c r="F22" s="70" t="s">
        <v>393</v>
      </c>
      <c r="G22" s="65">
        <v>30</v>
      </c>
      <c r="H22" s="70" t="s">
        <v>394</v>
      </c>
      <c r="I22" s="65">
        <v>3</v>
      </c>
      <c r="J22" s="70" t="s">
        <v>25</v>
      </c>
      <c r="K22" s="66">
        <v>0</v>
      </c>
      <c r="L22" s="64">
        <v>3</v>
      </c>
      <c r="M22" s="64">
        <v>0</v>
      </c>
      <c r="N22" s="65">
        <v>0</v>
      </c>
    </row>
    <row r="23" spans="1:14" ht="38.25" customHeight="1" x14ac:dyDescent="0.2">
      <c r="A23" s="64" t="s">
        <v>395</v>
      </c>
      <c r="B23" s="64" t="s">
        <v>396</v>
      </c>
      <c r="C23" s="64" t="s">
        <v>397</v>
      </c>
      <c r="D23" s="64" t="s">
        <v>397</v>
      </c>
      <c r="E23" s="79" t="s">
        <v>398</v>
      </c>
      <c r="F23" s="70" t="s">
        <v>393</v>
      </c>
      <c r="G23" s="65">
        <v>25</v>
      </c>
      <c r="H23" s="70" t="s">
        <v>394</v>
      </c>
      <c r="I23" s="65">
        <v>2</v>
      </c>
      <c r="J23" s="70" t="s">
        <v>25</v>
      </c>
      <c r="K23" s="66">
        <v>0</v>
      </c>
      <c r="L23" s="64">
        <v>2</v>
      </c>
      <c r="M23" s="64">
        <v>0</v>
      </c>
      <c r="N23" s="65">
        <v>0</v>
      </c>
    </row>
    <row r="24" spans="1:14" ht="37.5" customHeight="1" x14ac:dyDescent="0.2">
      <c r="A24" s="70" t="s">
        <v>399</v>
      </c>
      <c r="B24" s="70" t="s">
        <v>400</v>
      </c>
      <c r="C24" s="70" t="s">
        <v>401</v>
      </c>
      <c r="D24" s="70" t="s">
        <v>401</v>
      </c>
      <c r="E24" s="79" t="s">
        <v>402</v>
      </c>
      <c r="F24" s="70" t="s">
        <v>403</v>
      </c>
      <c r="G24" s="65">
        <v>61</v>
      </c>
      <c r="H24" s="70" t="s">
        <v>25</v>
      </c>
      <c r="I24" s="65">
        <v>0</v>
      </c>
      <c r="J24" s="70" t="s">
        <v>25</v>
      </c>
      <c r="K24" s="66">
        <v>0</v>
      </c>
      <c r="L24" s="64">
        <v>0</v>
      </c>
      <c r="M24" s="70">
        <v>0</v>
      </c>
      <c r="N24" s="66">
        <v>0</v>
      </c>
    </row>
    <row r="25" spans="1:14" ht="41.25" customHeight="1" x14ac:dyDescent="0.2">
      <c r="A25" s="70" t="s">
        <v>404</v>
      </c>
      <c r="B25" s="70" t="s">
        <v>405</v>
      </c>
      <c r="C25" s="79" t="s">
        <v>406</v>
      </c>
      <c r="D25" s="79" t="s">
        <v>406</v>
      </c>
      <c r="E25" s="79" t="s">
        <v>407</v>
      </c>
      <c r="F25" s="70" t="s">
        <v>408</v>
      </c>
      <c r="G25" s="65">
        <v>1134</v>
      </c>
      <c r="H25" s="64" t="s">
        <v>409</v>
      </c>
      <c r="I25" s="65">
        <v>2545</v>
      </c>
      <c r="J25" s="70" t="s">
        <v>25</v>
      </c>
      <c r="K25" s="66">
        <v>0</v>
      </c>
      <c r="L25" s="64">
        <v>2545</v>
      </c>
      <c r="M25" s="70">
        <v>334</v>
      </c>
      <c r="N25" s="66">
        <v>0</v>
      </c>
    </row>
    <row r="26" spans="1:14" ht="54" customHeight="1" x14ac:dyDescent="0.2">
      <c r="A26" s="70" t="s">
        <v>400</v>
      </c>
      <c r="B26" s="70" t="s">
        <v>410</v>
      </c>
      <c r="C26" s="79" t="s">
        <v>411</v>
      </c>
      <c r="D26" s="79" t="s">
        <v>411</v>
      </c>
      <c r="E26" s="79" t="s">
        <v>412</v>
      </c>
      <c r="F26" s="70">
        <v>2019</v>
      </c>
      <c r="G26" s="65">
        <v>5</v>
      </c>
      <c r="H26" s="64" t="s">
        <v>413</v>
      </c>
      <c r="I26" s="65">
        <v>2</v>
      </c>
      <c r="J26" s="70" t="s">
        <v>25</v>
      </c>
      <c r="K26" s="66">
        <v>0</v>
      </c>
      <c r="L26" s="64">
        <v>2</v>
      </c>
      <c r="M26" s="70">
        <v>4</v>
      </c>
      <c r="N26" s="66">
        <v>0</v>
      </c>
    </row>
    <row r="27" spans="1:14" ht="63" customHeight="1" x14ac:dyDescent="0.2">
      <c r="A27" s="70" t="s">
        <v>414</v>
      </c>
      <c r="B27" s="70" t="s">
        <v>415</v>
      </c>
      <c r="C27" s="79" t="s">
        <v>416</v>
      </c>
      <c r="D27" s="64" t="s">
        <v>417</v>
      </c>
      <c r="E27" s="79" t="s">
        <v>418</v>
      </c>
      <c r="F27" s="70" t="s">
        <v>408</v>
      </c>
      <c r="G27" s="65">
        <v>825</v>
      </c>
      <c r="H27" s="64" t="s">
        <v>419</v>
      </c>
      <c r="I27" s="65">
        <v>1486</v>
      </c>
      <c r="J27" s="70" t="s">
        <v>25</v>
      </c>
      <c r="K27" s="66">
        <v>0</v>
      </c>
      <c r="L27" s="64">
        <v>1486</v>
      </c>
      <c r="M27" s="70">
        <v>152</v>
      </c>
      <c r="N27" s="66">
        <v>0</v>
      </c>
    </row>
    <row r="28" spans="1:14" ht="30.75" customHeight="1" x14ac:dyDescent="0.2">
      <c r="A28" s="70" t="s">
        <v>420</v>
      </c>
      <c r="B28" s="70" t="s">
        <v>421</v>
      </c>
      <c r="C28" s="64" t="s">
        <v>422</v>
      </c>
      <c r="D28" s="64" t="s">
        <v>423</v>
      </c>
      <c r="E28" s="79" t="s">
        <v>424</v>
      </c>
      <c r="F28" s="70" t="s">
        <v>425</v>
      </c>
      <c r="G28" s="65">
        <v>87</v>
      </c>
      <c r="H28" s="64" t="s">
        <v>426</v>
      </c>
      <c r="I28" s="65">
        <v>32</v>
      </c>
      <c r="J28" s="70" t="s">
        <v>25</v>
      </c>
      <c r="K28" s="66">
        <v>0</v>
      </c>
      <c r="L28" s="64">
        <v>32</v>
      </c>
      <c r="M28" s="70">
        <v>0</v>
      </c>
      <c r="N28" s="66">
        <v>0</v>
      </c>
    </row>
    <row r="29" spans="1:14" ht="33" customHeight="1" x14ac:dyDescent="0.2">
      <c r="A29" s="70" t="s">
        <v>427</v>
      </c>
      <c r="B29" s="70" t="s">
        <v>428</v>
      </c>
      <c r="C29" s="64" t="s">
        <v>429</v>
      </c>
      <c r="D29" s="64" t="s">
        <v>429</v>
      </c>
      <c r="E29" s="79" t="s">
        <v>430</v>
      </c>
      <c r="F29" s="64" t="s">
        <v>425</v>
      </c>
      <c r="G29" s="65">
        <v>122</v>
      </c>
      <c r="H29" s="64" t="s">
        <v>431</v>
      </c>
      <c r="I29" s="65">
        <v>54</v>
      </c>
      <c r="J29" s="70" t="s">
        <v>25</v>
      </c>
      <c r="K29" s="66">
        <v>0</v>
      </c>
      <c r="L29" s="64">
        <v>54</v>
      </c>
      <c r="M29" s="70">
        <v>0</v>
      </c>
      <c r="N29" s="66">
        <v>0</v>
      </c>
    </row>
    <row r="30" spans="1:14" ht="37.5" customHeight="1" x14ac:dyDescent="0.2">
      <c r="A30" s="70" t="s">
        <v>432</v>
      </c>
      <c r="B30" s="70" t="s">
        <v>433</v>
      </c>
      <c r="C30" s="79" t="s">
        <v>434</v>
      </c>
      <c r="D30" s="79" t="s">
        <v>434</v>
      </c>
      <c r="E30" s="79" t="s">
        <v>435</v>
      </c>
      <c r="F30" s="70" t="s">
        <v>436</v>
      </c>
      <c r="G30" s="65">
        <v>68</v>
      </c>
      <c r="H30" s="70" t="s">
        <v>25</v>
      </c>
      <c r="I30" s="65">
        <v>0</v>
      </c>
      <c r="J30" s="70" t="s">
        <v>25</v>
      </c>
      <c r="K30" s="66">
        <v>0</v>
      </c>
      <c r="L30" s="64">
        <v>0</v>
      </c>
      <c r="M30" s="70">
        <v>0</v>
      </c>
      <c r="N30" s="66">
        <v>0</v>
      </c>
    </row>
    <row r="31" spans="1:14" ht="37.5" customHeight="1" x14ac:dyDescent="0.2">
      <c r="A31" s="70" t="s">
        <v>437</v>
      </c>
      <c r="B31" s="70" t="s">
        <v>438</v>
      </c>
      <c r="C31" s="79" t="s">
        <v>439</v>
      </c>
      <c r="D31" s="64" t="s">
        <v>440</v>
      </c>
      <c r="E31" s="79" t="s">
        <v>441</v>
      </c>
      <c r="F31" s="70" t="s">
        <v>436</v>
      </c>
      <c r="G31" s="65">
        <v>50</v>
      </c>
      <c r="H31" s="64" t="s">
        <v>25</v>
      </c>
      <c r="I31" s="65">
        <v>0</v>
      </c>
      <c r="J31" s="70" t="s">
        <v>25</v>
      </c>
      <c r="K31" s="66">
        <v>0</v>
      </c>
      <c r="L31" s="64">
        <v>0</v>
      </c>
      <c r="M31" s="70">
        <v>0</v>
      </c>
      <c r="N31" s="66">
        <v>0</v>
      </c>
    </row>
    <row r="32" spans="1:14" ht="54" customHeight="1" x14ac:dyDescent="0.2">
      <c r="A32" s="70" t="s">
        <v>442</v>
      </c>
      <c r="B32" s="70" t="s">
        <v>25</v>
      </c>
      <c r="C32" s="79" t="s">
        <v>443</v>
      </c>
      <c r="D32" s="64" t="s">
        <v>25</v>
      </c>
      <c r="E32" s="79" t="s">
        <v>444</v>
      </c>
      <c r="F32" s="70" t="s">
        <v>445</v>
      </c>
      <c r="G32" s="65">
        <v>20</v>
      </c>
      <c r="H32" s="70" t="s">
        <v>25</v>
      </c>
      <c r="I32" s="65">
        <v>0</v>
      </c>
      <c r="J32" s="70" t="s">
        <v>25</v>
      </c>
      <c r="K32" s="66">
        <v>0</v>
      </c>
      <c r="L32" s="64">
        <v>0</v>
      </c>
      <c r="M32" s="70">
        <v>0</v>
      </c>
      <c r="N32" s="66">
        <v>0</v>
      </c>
    </row>
    <row r="33" spans="1:17" x14ac:dyDescent="0.2">
      <c r="A33" s="74"/>
      <c r="B33" s="74"/>
      <c r="C33" s="59"/>
      <c r="D33" s="59"/>
      <c r="E33" s="73" t="s">
        <v>34</v>
      </c>
      <c r="F33" s="63"/>
      <c r="G33" s="77">
        <f>SUM(G22:G32)</f>
        <v>2427</v>
      </c>
      <c r="H33" s="63"/>
      <c r="I33" s="77">
        <f>SUM(I22:I32)</f>
        <v>4124</v>
      </c>
      <c r="J33" s="63"/>
      <c r="K33" s="70">
        <f>SUM(K22:K32)</f>
        <v>0</v>
      </c>
      <c r="L33" s="70">
        <f>SUM(L22:L32)</f>
        <v>4124</v>
      </c>
      <c r="M33" s="70">
        <f>SUM(M22:M32)</f>
        <v>490</v>
      </c>
      <c r="N33" s="70">
        <f>SUM(N22:N32)</f>
        <v>0</v>
      </c>
    </row>
    <row r="34" spans="1:17" x14ac:dyDescent="0.2">
      <c r="A34" s="74"/>
      <c r="B34" s="74"/>
      <c r="C34" s="59"/>
      <c r="D34" s="59"/>
      <c r="E34" s="73"/>
      <c r="F34" s="63"/>
      <c r="G34" s="63"/>
      <c r="H34" s="63"/>
      <c r="I34" s="63"/>
      <c r="J34" s="63"/>
      <c r="K34" s="63"/>
      <c r="L34" s="63"/>
      <c r="M34" s="63"/>
      <c r="N34" s="63"/>
    </row>
    <row r="35" spans="1:17" x14ac:dyDescent="0.2">
      <c r="A35" s="74"/>
      <c r="B35" s="74"/>
      <c r="C35" s="59"/>
      <c r="D35" s="59"/>
      <c r="E35" s="73" t="s">
        <v>35</v>
      </c>
      <c r="F35" s="63"/>
      <c r="G35" s="448">
        <f>SUM(G33+I33+M33)</f>
        <v>7041</v>
      </c>
      <c r="H35" s="449"/>
      <c r="I35" s="63"/>
      <c r="J35" s="63"/>
      <c r="K35" s="63"/>
      <c r="L35" s="63"/>
      <c r="M35" s="63"/>
      <c r="N35" s="63"/>
    </row>
    <row r="36" spans="1:17" x14ac:dyDescent="0.2">
      <c r="A36" s="74"/>
      <c r="B36" s="643"/>
      <c r="C36" s="643"/>
      <c r="D36" s="59"/>
      <c r="E36" s="73"/>
      <c r="F36" s="63"/>
      <c r="G36" s="63"/>
      <c r="H36" s="63"/>
      <c r="I36" s="63"/>
      <c r="J36" s="63"/>
      <c r="K36" s="63" t="s">
        <v>446</v>
      </c>
      <c r="L36" s="63"/>
      <c r="M36" s="63"/>
      <c r="N36" s="63"/>
    </row>
    <row r="37" spans="1:17" x14ac:dyDescent="0.2">
      <c r="A37" s="74"/>
      <c r="B37" s="643"/>
      <c r="C37" s="643"/>
      <c r="D37" s="59"/>
      <c r="E37" s="73" t="s">
        <v>36</v>
      </c>
      <c r="F37" s="63"/>
      <c r="G37" s="448">
        <f>SUM(G35-M33)</f>
        <v>6551</v>
      </c>
      <c r="H37" s="449"/>
      <c r="I37" s="63"/>
      <c r="J37" s="63"/>
      <c r="K37" s="63"/>
      <c r="L37" s="63"/>
      <c r="M37" s="63"/>
      <c r="N37" s="63"/>
    </row>
    <row r="38" spans="1:17" x14ac:dyDescent="0.2">
      <c r="A38" s="74"/>
      <c r="B38" s="643"/>
      <c r="C38" s="643"/>
      <c r="D38" s="59"/>
      <c r="E38" s="73"/>
      <c r="F38" s="63"/>
      <c r="G38" s="63"/>
      <c r="H38" s="63"/>
      <c r="I38" s="63"/>
      <c r="J38" s="63"/>
      <c r="K38" s="63"/>
      <c r="L38" s="63"/>
      <c r="M38" s="63"/>
      <c r="N38" s="63"/>
    </row>
    <row r="43" spans="1:17" x14ac:dyDescent="0.2">
      <c r="P43" s="301" t="s">
        <v>64</v>
      </c>
      <c r="Q43" s="301">
        <f>'14_G_PRESUPUESTO'!G31+'14_CONTABILIDAD '!G33</f>
        <v>2463</v>
      </c>
    </row>
    <row r="44" spans="1:17" x14ac:dyDescent="0.2">
      <c r="P44" s="301" t="s">
        <v>65</v>
      </c>
      <c r="Q44" s="301">
        <f>'14_G_PRESUPUESTO'!I31+'14_CONTABILIDAD '!I33</f>
        <v>4484</v>
      </c>
    </row>
    <row r="45" spans="1:17" x14ac:dyDescent="0.2">
      <c r="P45" s="301" t="s">
        <v>635</v>
      </c>
      <c r="Q45" s="301">
        <f>'14_G_PRESUPUESTO'!M31+'14_CONTABILIDAD '!M33</f>
        <v>490</v>
      </c>
    </row>
    <row r="46" spans="1:17" x14ac:dyDescent="0.2">
      <c r="P46" s="301" t="s">
        <v>636</v>
      </c>
      <c r="Q46" s="301">
        <f>SUM(Q43:Q45)</f>
        <v>7437</v>
      </c>
    </row>
  </sheetData>
  <protectedRanges>
    <protectedRange password="CDFC" sqref="M24:M32" name="Rango4"/>
    <protectedRange password="CDFC" sqref="I24:I32 L24:L32" name="Rango3"/>
    <protectedRange password="CDFC" sqref="G24:G32" name="Rango2"/>
    <protectedRange password="CDFC" sqref="E24:E32" name="Rango1"/>
  </protectedRanges>
  <mergeCells count="29">
    <mergeCell ref="G35:H35"/>
    <mergeCell ref="B36:C36"/>
    <mergeCell ref="B37:C37"/>
    <mergeCell ref="G37:H37"/>
    <mergeCell ref="B38:C38"/>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E8"/>
    <mergeCell ref="A9:E9"/>
    <mergeCell ref="A10:E10"/>
    <mergeCell ref="A11:E11"/>
    <mergeCell ref="A12:E12"/>
    <mergeCell ref="A13:C13"/>
  </mergeCells>
  <pageMargins left="1.1023622047244095" right="0.31496062992125984" top="0.55118110236220474" bottom="0.55118110236220474" header="0.31496062992125984" footer="0.31496062992125984"/>
  <pageSetup paperSize="9"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7A176-5C6A-4A1A-8BAB-A750AB48857C}">
  <sheetPr codeName="Hoja15">
    <tabColor theme="7" tint="0.59999389629810485"/>
    <pageSetUpPr fitToPage="1"/>
  </sheetPr>
  <dimension ref="A2:R48"/>
  <sheetViews>
    <sheetView zoomScale="118" zoomScaleNormal="118" zoomScalePageLayoutView="70" workbookViewId="0">
      <selection activeCell="K14" sqref="K14"/>
    </sheetView>
  </sheetViews>
  <sheetFormatPr baseColWidth="10" defaultRowHeight="12.75" x14ac:dyDescent="0.2"/>
  <cols>
    <col min="1" max="2" width="11.42578125" style="50"/>
    <col min="3" max="4" width="19.28515625" style="50" customWidth="1"/>
    <col min="5" max="5" width="25.42578125" style="50" customWidth="1"/>
    <col min="6" max="6" width="13.7109375" style="50" customWidth="1"/>
    <col min="7" max="16384" width="11.42578125" style="50"/>
  </cols>
  <sheetData>
    <row r="2" spans="1:14" ht="16.5" x14ac:dyDescent="0.2">
      <c r="A2" s="101"/>
      <c r="B2" s="101"/>
      <c r="C2" s="483" t="s">
        <v>0</v>
      </c>
      <c r="D2" s="483"/>
      <c r="E2" s="483"/>
      <c r="F2" s="483"/>
      <c r="G2" s="483"/>
      <c r="H2" s="483"/>
      <c r="I2" s="483"/>
      <c r="J2" s="483"/>
      <c r="K2" s="483"/>
      <c r="L2" s="483"/>
      <c r="M2" s="483"/>
      <c r="N2" s="483"/>
    </row>
    <row r="3" spans="1:14" ht="16.5" x14ac:dyDescent="0.2">
      <c r="A3" s="483" t="s">
        <v>69</v>
      </c>
      <c r="B3" s="483"/>
      <c r="C3" s="483"/>
      <c r="D3" s="483"/>
      <c r="E3" s="483"/>
      <c r="F3" s="483"/>
      <c r="G3" s="483"/>
      <c r="H3" s="483"/>
      <c r="I3" s="483"/>
      <c r="J3" s="483"/>
      <c r="K3" s="483"/>
      <c r="L3" s="483"/>
      <c r="M3" s="483"/>
      <c r="N3" s="483"/>
    </row>
    <row r="4" spans="1:14" ht="16.5" x14ac:dyDescent="0.2">
      <c r="A4" s="483" t="s">
        <v>2</v>
      </c>
      <c r="B4" s="483"/>
      <c r="C4" s="483"/>
      <c r="D4" s="483"/>
      <c r="E4" s="483"/>
      <c r="F4" s="483"/>
      <c r="G4" s="483"/>
      <c r="H4" s="483"/>
      <c r="I4" s="483"/>
      <c r="J4" s="483"/>
      <c r="K4" s="483"/>
      <c r="L4" s="483"/>
      <c r="M4" s="483"/>
      <c r="N4" s="483"/>
    </row>
    <row r="5" spans="1:14" x14ac:dyDescent="0.2">
      <c r="A5" s="485" t="s">
        <v>3</v>
      </c>
      <c r="B5" s="485"/>
      <c r="C5" s="485"/>
      <c r="D5" s="89"/>
      <c r="E5" s="89"/>
      <c r="F5" s="89"/>
      <c r="G5" s="74"/>
      <c r="H5" s="74"/>
      <c r="I5" s="74"/>
      <c r="J5" s="74"/>
      <c r="K5" s="74"/>
      <c r="L5" s="74"/>
      <c r="M5" s="74"/>
      <c r="N5" s="74"/>
    </row>
    <row r="6" spans="1:14" ht="13.5" customHeight="1" x14ac:dyDescent="0.2">
      <c r="A6" s="519" t="s">
        <v>447</v>
      </c>
      <c r="B6" s="520"/>
      <c r="C6" s="520"/>
      <c r="D6" s="520"/>
      <c r="E6" s="520"/>
      <c r="F6" s="520"/>
      <c r="G6" s="103"/>
      <c r="H6" s="103"/>
      <c r="I6" s="104"/>
      <c r="J6" s="88"/>
      <c r="K6" s="88"/>
      <c r="L6" s="88"/>
      <c r="M6" s="88"/>
      <c r="N6" s="88"/>
    </row>
    <row r="7" spans="1:14" ht="13.5" customHeight="1" x14ac:dyDescent="0.2">
      <c r="A7" s="516" t="s">
        <v>448</v>
      </c>
      <c r="B7" s="517"/>
      <c r="C7" s="517"/>
      <c r="D7" s="517"/>
      <c r="E7" s="517"/>
      <c r="F7" s="517"/>
      <c r="G7" s="88"/>
      <c r="H7" s="88"/>
      <c r="I7" s="99"/>
      <c r="J7" s="88"/>
      <c r="K7" s="88"/>
      <c r="L7" s="88"/>
      <c r="M7" s="88"/>
      <c r="N7" s="88"/>
    </row>
    <row r="8" spans="1:14" ht="13.5" customHeight="1" x14ac:dyDescent="0.2">
      <c r="A8" s="516" t="s">
        <v>449</v>
      </c>
      <c r="B8" s="517"/>
      <c r="C8" s="517"/>
      <c r="D8" s="517"/>
      <c r="E8" s="517"/>
      <c r="F8" s="517"/>
      <c r="G8" s="88"/>
      <c r="H8" s="88"/>
      <c r="I8" s="99"/>
      <c r="J8" s="88"/>
      <c r="K8" s="88"/>
      <c r="L8" s="88"/>
      <c r="M8" s="88"/>
      <c r="N8" s="88"/>
    </row>
    <row r="9" spans="1:14" ht="13.5" customHeight="1" x14ac:dyDescent="0.2">
      <c r="A9" s="490" t="s">
        <v>450</v>
      </c>
      <c r="B9" s="485"/>
      <c r="C9" s="485"/>
      <c r="D9" s="485"/>
      <c r="E9" s="485"/>
      <c r="F9" s="100"/>
      <c r="G9" s="88"/>
      <c r="H9" s="88"/>
      <c r="I9" s="99"/>
      <c r="J9" s="88"/>
      <c r="K9" s="88"/>
      <c r="L9" s="88"/>
      <c r="M9" s="88"/>
      <c r="N9" s="88"/>
    </row>
    <row r="10" spans="1:14" ht="13.5" customHeight="1" x14ac:dyDescent="0.2">
      <c r="A10" s="490" t="s">
        <v>451</v>
      </c>
      <c r="B10" s="485"/>
      <c r="C10" s="485"/>
      <c r="D10" s="485"/>
      <c r="E10" s="485"/>
      <c r="F10" s="100"/>
      <c r="G10" s="88"/>
      <c r="H10" s="88"/>
      <c r="I10" s="99"/>
      <c r="J10" s="88"/>
      <c r="K10" s="88"/>
      <c r="L10" s="88"/>
      <c r="M10" s="88"/>
      <c r="N10" s="88"/>
    </row>
    <row r="11" spans="1:14" ht="13.5" customHeight="1" x14ac:dyDescent="0.2">
      <c r="A11" s="479" t="s">
        <v>452</v>
      </c>
      <c r="B11" s="480"/>
      <c r="C11" s="480"/>
      <c r="D11" s="480"/>
      <c r="E11" s="480"/>
      <c r="F11" s="7"/>
      <c r="G11" s="8"/>
      <c r="H11" s="8"/>
      <c r="I11" s="9"/>
      <c r="J11" s="88"/>
      <c r="K11" s="88"/>
      <c r="L11" s="88"/>
      <c r="M11" s="88"/>
      <c r="N11" s="88"/>
    </row>
    <row r="12" spans="1:14" x14ac:dyDescent="0.2">
      <c r="A12" s="469" t="s">
        <v>4</v>
      </c>
      <c r="B12" s="469"/>
      <c r="C12" s="469"/>
      <c r="D12" s="82"/>
      <c r="E12" s="63"/>
      <c r="F12" s="63"/>
      <c r="G12" s="63"/>
      <c r="H12" s="63"/>
      <c r="I12" s="63"/>
      <c r="J12" s="63"/>
      <c r="K12" s="63"/>
      <c r="L12" s="63"/>
      <c r="M12" s="63"/>
      <c r="N12" s="63"/>
    </row>
    <row r="13" spans="1:14" x14ac:dyDescent="0.2">
      <c r="A13" s="53" t="s">
        <v>233</v>
      </c>
      <c r="B13" s="51"/>
      <c r="C13" s="98"/>
      <c r="D13" s="98"/>
      <c r="E13" s="98"/>
      <c r="F13" s="98"/>
      <c r="G13" s="98"/>
      <c r="H13" s="98"/>
      <c r="I13" s="97"/>
      <c r="J13" s="84"/>
      <c r="K13" s="84"/>
      <c r="L13" s="84"/>
      <c r="M13" s="84"/>
      <c r="N13" s="84"/>
    </row>
    <row r="14" spans="1:14" x14ac:dyDescent="0.2">
      <c r="A14" s="54" t="s">
        <v>695</v>
      </c>
      <c r="B14" s="96"/>
      <c r="C14" s="96"/>
      <c r="D14" s="96"/>
      <c r="E14" s="84"/>
      <c r="F14" s="84"/>
      <c r="G14" s="84"/>
      <c r="H14" s="84"/>
      <c r="I14" s="95"/>
      <c r="J14" s="84"/>
      <c r="K14" s="84"/>
      <c r="L14" s="84"/>
      <c r="M14" s="84"/>
      <c r="N14" s="84"/>
    </row>
    <row r="15" spans="1:14" x14ac:dyDescent="0.2">
      <c r="A15" s="55" t="s">
        <v>453</v>
      </c>
      <c r="B15" s="52"/>
      <c r="C15" s="52"/>
      <c r="D15" s="52"/>
      <c r="E15" s="94"/>
      <c r="F15" s="94"/>
      <c r="G15" s="94"/>
      <c r="H15" s="94"/>
      <c r="I15" s="93"/>
      <c r="J15" s="84"/>
      <c r="K15" s="84"/>
      <c r="L15" s="84"/>
      <c r="M15" s="84"/>
      <c r="N15" s="84"/>
    </row>
    <row r="16" spans="1:14" x14ac:dyDescent="0.2">
      <c r="A16" s="469" t="s">
        <v>5</v>
      </c>
      <c r="B16" s="469"/>
      <c r="C16" s="469"/>
      <c r="D16" s="82"/>
      <c r="E16" s="63"/>
      <c r="F16" s="63"/>
      <c r="G16" s="63"/>
      <c r="H16" s="63"/>
      <c r="I16" s="63"/>
      <c r="J16" s="63"/>
      <c r="K16" s="63"/>
      <c r="L16" s="63"/>
      <c r="M16" s="63"/>
      <c r="N16" s="63"/>
    </row>
    <row r="17" spans="1:18" x14ac:dyDescent="0.2">
      <c r="A17" s="515" t="s">
        <v>6</v>
      </c>
      <c r="B17" s="515" t="s">
        <v>7</v>
      </c>
      <c r="C17" s="515" t="s">
        <v>8</v>
      </c>
      <c r="D17" s="515" t="s">
        <v>9</v>
      </c>
      <c r="E17" s="515" t="s">
        <v>10</v>
      </c>
      <c r="F17" s="451" t="s">
        <v>11</v>
      </c>
      <c r="G17" s="451"/>
      <c r="H17" s="451"/>
      <c r="I17" s="451"/>
      <c r="J17" s="451"/>
      <c r="K17" s="451"/>
      <c r="L17" s="515" t="s">
        <v>12</v>
      </c>
      <c r="M17" s="515"/>
      <c r="N17" s="515"/>
    </row>
    <row r="18" spans="1:18" x14ac:dyDescent="0.2">
      <c r="A18" s="515"/>
      <c r="B18" s="515"/>
      <c r="C18" s="515"/>
      <c r="D18" s="515"/>
      <c r="E18" s="515"/>
      <c r="F18" s="451" t="s">
        <v>13</v>
      </c>
      <c r="G18" s="451"/>
      <c r="H18" s="451" t="s">
        <v>14</v>
      </c>
      <c r="I18" s="451"/>
      <c r="J18" s="451" t="s">
        <v>15</v>
      </c>
      <c r="K18" s="451"/>
      <c r="L18" s="515"/>
      <c r="M18" s="515"/>
      <c r="N18" s="515"/>
    </row>
    <row r="19" spans="1:18" x14ac:dyDescent="0.2">
      <c r="A19" s="515"/>
      <c r="B19" s="515"/>
      <c r="C19" s="515"/>
      <c r="D19" s="515"/>
      <c r="E19" s="515"/>
      <c r="F19" s="451"/>
      <c r="G19" s="451"/>
      <c r="H19" s="451"/>
      <c r="I19" s="451"/>
      <c r="J19" s="451"/>
      <c r="K19" s="451"/>
      <c r="L19" s="451" t="s">
        <v>16</v>
      </c>
      <c r="M19" s="451" t="s">
        <v>17</v>
      </c>
      <c r="N19" s="451"/>
    </row>
    <row r="20" spans="1:18" ht="45" customHeight="1" x14ac:dyDescent="0.2">
      <c r="A20" s="515"/>
      <c r="B20" s="515"/>
      <c r="C20" s="515"/>
      <c r="D20" s="515"/>
      <c r="E20" s="515"/>
      <c r="F20" s="67" t="s">
        <v>18</v>
      </c>
      <c r="G20" s="69" t="s">
        <v>19</v>
      </c>
      <c r="H20" s="67" t="s">
        <v>18</v>
      </c>
      <c r="I20" s="69" t="s">
        <v>19</v>
      </c>
      <c r="J20" s="67" t="s">
        <v>18</v>
      </c>
      <c r="K20" s="69" t="s">
        <v>19</v>
      </c>
      <c r="L20" s="451"/>
      <c r="M20" s="67" t="s">
        <v>20</v>
      </c>
      <c r="N20" s="67" t="s">
        <v>15</v>
      </c>
    </row>
    <row r="21" spans="1:18" ht="46.5" customHeight="1" x14ac:dyDescent="0.2">
      <c r="A21" s="60" t="s">
        <v>454</v>
      </c>
      <c r="B21" s="64" t="s">
        <v>455</v>
      </c>
      <c r="C21" s="79" t="s">
        <v>456</v>
      </c>
      <c r="D21" s="79" t="s">
        <v>457</v>
      </c>
      <c r="E21" s="79" t="s">
        <v>458</v>
      </c>
      <c r="F21" s="114" t="s">
        <v>459</v>
      </c>
      <c r="G21" s="65">
        <v>10</v>
      </c>
      <c r="H21" s="70" t="s">
        <v>460</v>
      </c>
      <c r="I21" s="65">
        <v>38</v>
      </c>
      <c r="J21" s="70" t="s">
        <v>25</v>
      </c>
      <c r="K21" s="65">
        <v>0</v>
      </c>
      <c r="L21" s="65">
        <v>38</v>
      </c>
      <c r="M21" s="65">
        <v>0</v>
      </c>
      <c r="N21" s="65">
        <v>0</v>
      </c>
    </row>
    <row r="22" spans="1:18" ht="44.25" customHeight="1" x14ac:dyDescent="0.2">
      <c r="A22" s="60" t="s">
        <v>461</v>
      </c>
      <c r="B22" s="64" t="s">
        <v>462</v>
      </c>
      <c r="C22" s="79" t="s">
        <v>463</v>
      </c>
      <c r="D22" s="79" t="s">
        <v>464</v>
      </c>
      <c r="E22" s="79" t="s">
        <v>465</v>
      </c>
      <c r="F22" s="114">
        <v>2019</v>
      </c>
      <c r="G22" s="65">
        <v>3</v>
      </c>
      <c r="H22" s="70" t="s">
        <v>460</v>
      </c>
      <c r="I22" s="65">
        <v>17</v>
      </c>
      <c r="J22" s="70" t="s">
        <v>25</v>
      </c>
      <c r="K22" s="65">
        <v>0</v>
      </c>
      <c r="L22" s="65">
        <v>17</v>
      </c>
      <c r="M22" s="65">
        <v>0</v>
      </c>
      <c r="N22" s="65">
        <v>0</v>
      </c>
    </row>
    <row r="23" spans="1:18" ht="38.25" customHeight="1" x14ac:dyDescent="0.2">
      <c r="A23" s="60" t="s">
        <v>466</v>
      </c>
      <c r="B23" s="64" t="s">
        <v>467</v>
      </c>
      <c r="C23" s="79" t="s">
        <v>468</v>
      </c>
      <c r="D23" s="79" t="s">
        <v>469</v>
      </c>
      <c r="E23" s="91" t="s">
        <v>470</v>
      </c>
      <c r="F23" s="114" t="s">
        <v>459</v>
      </c>
      <c r="G23" s="65">
        <v>3</v>
      </c>
      <c r="H23" s="70" t="s">
        <v>460</v>
      </c>
      <c r="I23" s="65">
        <v>7</v>
      </c>
      <c r="J23" s="70" t="s">
        <v>25</v>
      </c>
      <c r="K23" s="65">
        <v>0</v>
      </c>
      <c r="L23" s="65">
        <v>7</v>
      </c>
      <c r="M23" s="65">
        <v>0</v>
      </c>
      <c r="N23" s="65">
        <v>0</v>
      </c>
      <c r="R23" s="88"/>
    </row>
    <row r="24" spans="1:18" ht="46.5" customHeight="1" x14ac:dyDescent="0.2">
      <c r="A24" s="60" t="s">
        <v>471</v>
      </c>
      <c r="B24" s="70" t="s">
        <v>472</v>
      </c>
      <c r="C24" s="79" t="s">
        <v>473</v>
      </c>
      <c r="D24" s="64" t="s">
        <v>474</v>
      </c>
      <c r="E24" s="79" t="s">
        <v>475</v>
      </c>
      <c r="F24" s="114" t="s">
        <v>459</v>
      </c>
      <c r="G24" s="65">
        <v>19</v>
      </c>
      <c r="H24" s="70" t="s">
        <v>460</v>
      </c>
      <c r="I24" s="65">
        <v>22</v>
      </c>
      <c r="J24" s="70" t="s">
        <v>25</v>
      </c>
      <c r="K24" s="65">
        <v>0</v>
      </c>
      <c r="L24" s="65">
        <v>22</v>
      </c>
      <c r="M24" s="66">
        <v>0</v>
      </c>
      <c r="N24" s="65">
        <v>0</v>
      </c>
    </row>
    <row r="25" spans="1:18" ht="72.75" customHeight="1" x14ac:dyDescent="0.2">
      <c r="A25" s="60" t="s">
        <v>476</v>
      </c>
      <c r="B25" s="70" t="s">
        <v>477</v>
      </c>
      <c r="C25" s="79" t="s">
        <v>478</v>
      </c>
      <c r="D25" s="79" t="s">
        <v>478</v>
      </c>
      <c r="E25" s="79" t="s">
        <v>479</v>
      </c>
      <c r="F25" s="114">
        <v>2019</v>
      </c>
      <c r="G25" s="65">
        <v>6</v>
      </c>
      <c r="H25" s="70" t="s">
        <v>460</v>
      </c>
      <c r="I25" s="65">
        <v>13</v>
      </c>
      <c r="J25" s="70" t="s">
        <v>25</v>
      </c>
      <c r="K25" s="65">
        <v>0</v>
      </c>
      <c r="L25" s="65">
        <v>13</v>
      </c>
      <c r="M25" s="66">
        <v>0</v>
      </c>
      <c r="N25" s="65">
        <v>0</v>
      </c>
    </row>
    <row r="26" spans="1:18" ht="39" customHeight="1" x14ac:dyDescent="0.2">
      <c r="A26" s="60" t="s">
        <v>480</v>
      </c>
      <c r="B26" s="70" t="s">
        <v>481</v>
      </c>
      <c r="C26" s="79" t="s">
        <v>474</v>
      </c>
      <c r="D26" s="79" t="s">
        <v>482</v>
      </c>
      <c r="E26" s="79" t="s">
        <v>483</v>
      </c>
      <c r="F26" s="114" t="s">
        <v>459</v>
      </c>
      <c r="G26" s="65">
        <v>37</v>
      </c>
      <c r="H26" s="70" t="s">
        <v>460</v>
      </c>
      <c r="I26" s="65">
        <v>13</v>
      </c>
      <c r="J26" s="70" t="s">
        <v>25</v>
      </c>
      <c r="K26" s="65">
        <v>0</v>
      </c>
      <c r="L26" s="65">
        <v>13</v>
      </c>
      <c r="M26" s="66">
        <v>0</v>
      </c>
      <c r="N26" s="65">
        <v>0</v>
      </c>
    </row>
    <row r="27" spans="1:18" x14ac:dyDescent="0.2">
      <c r="A27" s="88"/>
      <c r="B27" s="88"/>
      <c r="C27" s="63"/>
      <c r="D27" s="63"/>
      <c r="E27" s="73" t="s">
        <v>34</v>
      </c>
      <c r="F27" s="63"/>
      <c r="G27" s="70">
        <f>SUM(G21:G26)</f>
        <v>78</v>
      </c>
      <c r="H27" s="63"/>
      <c r="I27" s="70">
        <f>SUM(I21:I26)</f>
        <v>110</v>
      </c>
      <c r="J27" s="63"/>
      <c r="K27" s="70">
        <f>SUM(K21:K26)</f>
        <v>0</v>
      </c>
      <c r="L27" s="70">
        <f>SUM(L21:L26)</f>
        <v>110</v>
      </c>
      <c r="M27" s="70">
        <f>SUM(M21:M26)</f>
        <v>0</v>
      </c>
      <c r="N27" s="70">
        <f>SUM(N21:N26)</f>
        <v>0</v>
      </c>
    </row>
    <row r="28" spans="1:18" x14ac:dyDescent="0.2">
      <c r="A28" s="74"/>
      <c r="B28" s="74"/>
      <c r="C28" s="59"/>
      <c r="D28" s="59"/>
      <c r="E28" s="73"/>
      <c r="F28" s="63"/>
      <c r="G28" s="63"/>
      <c r="H28" s="63"/>
      <c r="I28" s="63"/>
      <c r="J28" s="63"/>
      <c r="K28" s="63"/>
      <c r="L28" s="63"/>
      <c r="M28" s="63"/>
      <c r="N28" s="63"/>
    </row>
    <row r="29" spans="1:18" x14ac:dyDescent="0.2">
      <c r="A29" s="74"/>
      <c r="B29" s="74"/>
      <c r="C29" s="59"/>
      <c r="D29" s="59"/>
      <c r="E29" s="73" t="s">
        <v>35</v>
      </c>
      <c r="F29" s="63"/>
      <c r="G29" s="448">
        <f>G27+I27+K27+M27</f>
        <v>188</v>
      </c>
      <c r="H29" s="449"/>
      <c r="I29" s="63"/>
      <c r="J29" s="63"/>
      <c r="K29" s="63"/>
      <c r="L29" s="63"/>
      <c r="M29" s="63"/>
      <c r="N29" s="63"/>
    </row>
    <row r="30" spans="1:18" ht="3.75" customHeight="1" x14ac:dyDescent="0.2">
      <c r="A30" s="74"/>
      <c r="B30" s="74"/>
      <c r="C30" s="59"/>
      <c r="D30" s="59"/>
      <c r="E30" s="73"/>
      <c r="F30" s="63"/>
      <c r="G30" s="63"/>
      <c r="H30" s="63"/>
      <c r="I30" s="63"/>
      <c r="J30" s="63"/>
      <c r="K30" s="63"/>
      <c r="L30" s="63"/>
      <c r="M30" s="63"/>
      <c r="N30" s="63"/>
    </row>
    <row r="31" spans="1:18" x14ac:dyDescent="0.2">
      <c r="A31" s="74"/>
      <c r="B31" s="74"/>
      <c r="C31" s="59"/>
      <c r="D31" s="59"/>
      <c r="E31" s="73" t="s">
        <v>36</v>
      </c>
      <c r="F31" s="63"/>
      <c r="G31" s="450">
        <f>SUM(G29-M27)</f>
        <v>188</v>
      </c>
      <c r="H31" s="450"/>
      <c r="I31" s="63"/>
      <c r="J31" s="63"/>
      <c r="K31" s="63"/>
      <c r="L31" s="63"/>
      <c r="M31" s="63"/>
      <c r="N31" s="63"/>
    </row>
    <row r="32" spans="1:18" x14ac:dyDescent="0.2">
      <c r="A32" s="74"/>
      <c r="B32" s="74"/>
      <c r="C32" s="59"/>
      <c r="D32" s="59"/>
      <c r="E32" s="73"/>
      <c r="F32" s="63"/>
      <c r="G32" s="63"/>
      <c r="H32" s="63"/>
      <c r="I32" s="63"/>
      <c r="J32" s="63"/>
      <c r="K32" s="63"/>
      <c r="L32" s="63"/>
      <c r="M32" s="63"/>
      <c r="N32" s="63"/>
    </row>
    <row r="34" spans="1:17" x14ac:dyDescent="0.2">
      <c r="A34" s="469" t="s">
        <v>4</v>
      </c>
      <c r="B34" s="469"/>
      <c r="C34" s="469"/>
      <c r="D34" s="184"/>
      <c r="E34" s="63"/>
      <c r="F34" s="63"/>
      <c r="G34" s="63"/>
      <c r="H34" s="63"/>
      <c r="I34" s="63"/>
      <c r="J34" s="63"/>
      <c r="K34" s="63"/>
      <c r="L34" s="63"/>
      <c r="M34" s="63"/>
      <c r="N34" s="63"/>
    </row>
    <row r="35" spans="1:17" x14ac:dyDescent="0.2">
      <c r="A35" s="185" t="s">
        <v>233</v>
      </c>
      <c r="B35" s="51"/>
      <c r="C35" s="98"/>
      <c r="D35" s="98"/>
      <c r="E35" s="98"/>
      <c r="F35" s="98"/>
      <c r="G35" s="98"/>
      <c r="H35" s="98"/>
      <c r="I35" s="97"/>
      <c r="J35" s="84"/>
      <c r="K35" s="84"/>
      <c r="L35" s="84"/>
      <c r="M35" s="84"/>
      <c r="N35" s="84"/>
    </row>
    <row r="36" spans="1:17" x14ac:dyDescent="0.2">
      <c r="A36" s="186" t="s">
        <v>637</v>
      </c>
      <c r="B36" s="96"/>
      <c r="C36" s="96"/>
      <c r="D36" s="96"/>
      <c r="E36" s="84"/>
      <c r="F36" s="84"/>
      <c r="G36" s="84"/>
      <c r="H36" s="84"/>
      <c r="I36" s="95"/>
      <c r="J36" s="84"/>
      <c r="K36" s="84"/>
      <c r="L36" s="84"/>
      <c r="M36" s="84"/>
      <c r="N36" s="84"/>
    </row>
    <row r="37" spans="1:17" x14ac:dyDescent="0.2">
      <c r="A37" s="187" t="s">
        <v>71</v>
      </c>
      <c r="B37" s="52"/>
      <c r="C37" s="52"/>
      <c r="D37" s="52"/>
      <c r="E37" s="94"/>
      <c r="F37" s="94"/>
      <c r="G37" s="94"/>
      <c r="H37" s="94"/>
      <c r="I37" s="93"/>
      <c r="J37" s="84"/>
      <c r="K37" s="84"/>
      <c r="L37" s="84"/>
      <c r="M37" s="84"/>
      <c r="N37" s="84"/>
    </row>
    <row r="38" spans="1:17" x14ac:dyDescent="0.2">
      <c r="A38" s="469" t="s">
        <v>5</v>
      </c>
      <c r="B38" s="469"/>
      <c r="C38" s="469"/>
      <c r="D38" s="184"/>
      <c r="E38" s="63"/>
      <c r="F38" s="63"/>
      <c r="G38" s="63"/>
      <c r="H38" s="63"/>
      <c r="I38" s="63"/>
      <c r="J38" s="63"/>
      <c r="K38" s="63"/>
      <c r="L38" s="63"/>
      <c r="M38" s="63"/>
      <c r="N38" s="63"/>
    </row>
    <row r="39" spans="1:17" x14ac:dyDescent="0.2">
      <c r="A39" s="515" t="s">
        <v>6</v>
      </c>
      <c r="B39" s="515" t="s">
        <v>7</v>
      </c>
      <c r="C39" s="515" t="s">
        <v>8</v>
      </c>
      <c r="D39" s="515" t="s">
        <v>9</v>
      </c>
      <c r="E39" s="515" t="s">
        <v>10</v>
      </c>
      <c r="F39" s="451" t="s">
        <v>11</v>
      </c>
      <c r="G39" s="451"/>
      <c r="H39" s="451"/>
      <c r="I39" s="451"/>
      <c r="J39" s="451"/>
      <c r="K39" s="451"/>
      <c r="L39" s="515" t="s">
        <v>12</v>
      </c>
      <c r="M39" s="515"/>
      <c r="N39" s="515"/>
    </row>
    <row r="40" spans="1:17" x14ac:dyDescent="0.2">
      <c r="A40" s="515"/>
      <c r="B40" s="515"/>
      <c r="C40" s="515"/>
      <c r="D40" s="515"/>
      <c r="E40" s="515"/>
      <c r="F40" s="451" t="s">
        <v>13</v>
      </c>
      <c r="G40" s="451"/>
      <c r="H40" s="451" t="s">
        <v>14</v>
      </c>
      <c r="I40" s="451"/>
      <c r="J40" s="451" t="s">
        <v>15</v>
      </c>
      <c r="K40" s="451"/>
      <c r="L40" s="515"/>
      <c r="M40" s="515"/>
      <c r="N40" s="515"/>
    </row>
    <row r="41" spans="1:17" x14ac:dyDescent="0.2">
      <c r="A41" s="515"/>
      <c r="B41" s="515"/>
      <c r="C41" s="515"/>
      <c r="D41" s="515"/>
      <c r="E41" s="515"/>
      <c r="F41" s="451"/>
      <c r="G41" s="451"/>
      <c r="H41" s="451"/>
      <c r="I41" s="451"/>
      <c r="J41" s="451"/>
      <c r="K41" s="451"/>
      <c r="L41" s="451" t="s">
        <v>16</v>
      </c>
      <c r="M41" s="451" t="s">
        <v>17</v>
      </c>
      <c r="N41" s="451"/>
    </row>
    <row r="42" spans="1:17" ht="33.75" x14ac:dyDescent="0.2">
      <c r="A42" s="515"/>
      <c r="B42" s="515"/>
      <c r="C42" s="515"/>
      <c r="D42" s="515"/>
      <c r="E42" s="515"/>
      <c r="F42" s="188" t="s">
        <v>18</v>
      </c>
      <c r="G42" s="190" t="s">
        <v>19</v>
      </c>
      <c r="H42" s="188" t="s">
        <v>18</v>
      </c>
      <c r="I42" s="190" t="s">
        <v>19</v>
      </c>
      <c r="J42" s="188" t="s">
        <v>18</v>
      </c>
      <c r="K42" s="190" t="s">
        <v>19</v>
      </c>
      <c r="L42" s="451"/>
      <c r="M42" s="188" t="s">
        <v>20</v>
      </c>
      <c r="N42" s="188" t="s">
        <v>15</v>
      </c>
    </row>
    <row r="43" spans="1:17" ht="33.75" x14ac:dyDescent="0.2">
      <c r="A43" s="60" t="s">
        <v>25</v>
      </c>
      <c r="B43" s="189" t="s">
        <v>76</v>
      </c>
      <c r="C43" s="64" t="s">
        <v>484</v>
      </c>
      <c r="D43" s="64" t="s">
        <v>251</v>
      </c>
      <c r="E43" s="79" t="s">
        <v>485</v>
      </c>
      <c r="F43" s="114">
        <v>2019</v>
      </c>
      <c r="G43" s="65">
        <v>1</v>
      </c>
      <c r="H43" s="189" t="s">
        <v>25</v>
      </c>
      <c r="I43" s="65">
        <v>0</v>
      </c>
      <c r="J43" s="189" t="s">
        <v>25</v>
      </c>
      <c r="K43" s="65">
        <v>0</v>
      </c>
      <c r="L43" s="65">
        <v>0</v>
      </c>
      <c r="M43" s="66">
        <v>0</v>
      </c>
      <c r="N43" s="65">
        <v>0</v>
      </c>
    </row>
    <row r="44" spans="1:17" x14ac:dyDescent="0.2">
      <c r="A44" s="88"/>
      <c r="B44" s="88"/>
      <c r="C44" s="63"/>
      <c r="D44" s="63"/>
      <c r="E44" s="73" t="s">
        <v>34</v>
      </c>
      <c r="F44" s="63"/>
      <c r="G44" s="189">
        <f>SUM(G43:G43)</f>
        <v>1</v>
      </c>
      <c r="H44" s="63"/>
      <c r="I44" s="189">
        <f>SUM(I43:I43)</f>
        <v>0</v>
      </c>
      <c r="J44" s="63"/>
      <c r="K44" s="189">
        <f>SUM(K43:K43)</f>
        <v>0</v>
      </c>
      <c r="L44" s="189">
        <f>SUM(L43:L43)</f>
        <v>0</v>
      </c>
      <c r="M44" s="189">
        <f>SUM(M43:M43)</f>
        <v>0</v>
      </c>
      <c r="N44" s="189">
        <f>SUM(N43:N43)</f>
        <v>0</v>
      </c>
    </row>
    <row r="45" spans="1:17" x14ac:dyDescent="0.2">
      <c r="A45" s="191"/>
      <c r="B45" s="191"/>
      <c r="C45" s="59"/>
      <c r="D45" s="59"/>
      <c r="E45" s="73"/>
      <c r="F45" s="63"/>
      <c r="G45" s="63"/>
      <c r="H45" s="63"/>
      <c r="I45" s="63"/>
      <c r="J45" s="63"/>
      <c r="K45" s="63"/>
      <c r="L45" s="63"/>
      <c r="M45" s="63"/>
      <c r="N45" s="63"/>
      <c r="P45" s="301" t="s">
        <v>64</v>
      </c>
      <c r="Q45" s="301">
        <f>G27+G44</f>
        <v>79</v>
      </c>
    </row>
    <row r="46" spans="1:17" x14ac:dyDescent="0.2">
      <c r="A46" s="191"/>
      <c r="B46" s="191"/>
      <c r="C46" s="59"/>
      <c r="D46" s="59"/>
      <c r="E46" s="73" t="s">
        <v>35</v>
      </c>
      <c r="F46" s="63"/>
      <c r="G46" s="448">
        <f>G44+I44+K44+M44</f>
        <v>1</v>
      </c>
      <c r="H46" s="449"/>
      <c r="I46" s="63"/>
      <c r="J46" s="63"/>
      <c r="K46" s="63"/>
      <c r="L46" s="63"/>
      <c r="M46" s="63"/>
      <c r="N46" s="63"/>
      <c r="P46" s="301" t="s">
        <v>65</v>
      </c>
      <c r="Q46" s="301">
        <f>I27+I44</f>
        <v>110</v>
      </c>
    </row>
    <row r="47" spans="1:17" x14ac:dyDescent="0.2">
      <c r="A47" s="191"/>
      <c r="B47" s="191"/>
      <c r="C47" s="59"/>
      <c r="D47" s="59"/>
      <c r="E47" s="73"/>
      <c r="F47" s="63"/>
      <c r="G47" s="63"/>
      <c r="H47" s="63"/>
      <c r="I47" s="63"/>
      <c r="J47" s="63"/>
      <c r="K47" s="63"/>
      <c r="L47" s="63"/>
      <c r="M47" s="63"/>
      <c r="N47" s="63"/>
      <c r="P47" s="301" t="s">
        <v>72</v>
      </c>
      <c r="Q47" s="301">
        <f>M27+M44</f>
        <v>0</v>
      </c>
    </row>
    <row r="48" spans="1:17" x14ac:dyDescent="0.2">
      <c r="A48" s="191"/>
      <c r="B48" s="191"/>
      <c r="C48" s="59"/>
      <c r="D48" s="59"/>
      <c r="E48" s="73" t="s">
        <v>36</v>
      </c>
      <c r="F48" s="63"/>
      <c r="G48" s="450">
        <f>SUM(G46-M44)</f>
        <v>1</v>
      </c>
      <c r="H48" s="450"/>
      <c r="I48" s="63"/>
      <c r="J48" s="63"/>
      <c r="K48" s="63"/>
      <c r="L48" s="63"/>
      <c r="M48" s="63"/>
      <c r="N48" s="63"/>
      <c r="P48" s="301" t="s">
        <v>73</v>
      </c>
      <c r="Q48" s="301">
        <f>SUM(Q45:Q47)</f>
        <v>189</v>
      </c>
    </row>
  </sheetData>
  <protectedRanges>
    <protectedRange password="CDFC" sqref="M43 M24:M26" name="Rango4"/>
    <protectedRange password="CDFC" sqref="I24:I26 I43 L43 L24:L26" name="Rango3"/>
    <protectedRange password="CDFC" sqref="G43 G24:G26" name="Rango2"/>
    <protectedRange password="CDFC" sqref="E43 E24:E26" name="Rango1"/>
  </protectedRanges>
  <mergeCells count="42">
    <mergeCell ref="G46:H46"/>
    <mergeCell ref="G48:H48"/>
    <mergeCell ref="D39:D42"/>
    <mergeCell ref="E39:E42"/>
    <mergeCell ref="F39:K39"/>
    <mergeCell ref="L39:N40"/>
    <mergeCell ref="F40:G41"/>
    <mergeCell ref="H40:I41"/>
    <mergeCell ref="J40:K41"/>
    <mergeCell ref="L41:L42"/>
    <mergeCell ref="M41:N41"/>
    <mergeCell ref="A34:C34"/>
    <mergeCell ref="A38:C38"/>
    <mergeCell ref="A39:A42"/>
    <mergeCell ref="B39:B42"/>
    <mergeCell ref="C39:C42"/>
    <mergeCell ref="G29:H29"/>
    <mergeCell ref="G31:H31"/>
    <mergeCell ref="L17:N18"/>
    <mergeCell ref="F18:G19"/>
    <mergeCell ref="H18:I19"/>
    <mergeCell ref="J18:K19"/>
    <mergeCell ref="L19:L20"/>
    <mergeCell ref="M19:N19"/>
    <mergeCell ref="F17:K17"/>
    <mergeCell ref="A17:A20"/>
    <mergeCell ref="B17:B20"/>
    <mergeCell ref="C17:C20"/>
    <mergeCell ref="D17:D20"/>
    <mergeCell ref="E17:E20"/>
    <mergeCell ref="A16:C16"/>
    <mergeCell ref="C2:N2"/>
    <mergeCell ref="A3:N3"/>
    <mergeCell ref="A4:N4"/>
    <mergeCell ref="A5:C5"/>
    <mergeCell ref="A6:F6"/>
    <mergeCell ref="A7:F7"/>
    <mergeCell ref="A8:F8"/>
    <mergeCell ref="A9:E9"/>
    <mergeCell ref="A10:E10"/>
    <mergeCell ref="A11:E11"/>
    <mergeCell ref="A12:C12"/>
  </mergeCells>
  <printOptions horizontalCentered="1" verticalCentered="1"/>
  <pageMargins left="0.7" right="0.7" top="0.75" bottom="0.75" header="0.3" footer="0.3"/>
  <pageSetup scale="63" fitToHeight="0" orientation="landscape" r:id="rId1"/>
  <rowBreaks count="1" manualBreakCount="1">
    <brk id="33"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31BD-AC0F-487D-B595-DB048D7E1D19}">
  <sheetPr codeName="Hoja16">
    <tabColor theme="9" tint="0.59999389629810485"/>
    <pageSetUpPr fitToPage="1"/>
  </sheetPr>
  <dimension ref="A1:P74"/>
  <sheetViews>
    <sheetView zoomScaleNormal="100" zoomScaleSheetLayoutView="100" workbookViewId="0">
      <selection activeCell="O38" sqref="O38"/>
    </sheetView>
  </sheetViews>
  <sheetFormatPr baseColWidth="10" defaultRowHeight="12.75" x14ac:dyDescent="0.2"/>
  <cols>
    <col min="1" max="2" width="11.42578125" style="50"/>
    <col min="3" max="3" width="25.140625" style="50" customWidth="1"/>
    <col min="4" max="4" width="24" style="50" customWidth="1"/>
    <col min="5" max="5" width="40.42578125" style="50" customWidth="1"/>
    <col min="6" max="6" width="10.7109375" style="50" customWidth="1"/>
    <col min="7" max="7" width="11.42578125" style="50"/>
    <col min="8" max="8" width="10.28515625" style="50" customWidth="1"/>
    <col min="9" max="9" width="11.42578125" style="50"/>
    <col min="10" max="10" width="10" style="50" customWidth="1"/>
    <col min="11" max="11" width="11.42578125" style="50"/>
    <col min="12" max="12" width="9.5703125" style="50" customWidth="1"/>
    <col min="13" max="16384" width="11.42578125" style="50"/>
  </cols>
  <sheetData>
    <row r="1" spans="1:14" ht="8.25" customHeight="1" x14ac:dyDescent="0.2"/>
    <row r="2" spans="1:14" ht="16.5" customHeight="1" x14ac:dyDescent="0.2">
      <c r="A2" s="483" t="s">
        <v>0</v>
      </c>
      <c r="B2" s="484"/>
      <c r="C2" s="484"/>
      <c r="D2" s="484"/>
      <c r="E2" s="484"/>
      <c r="F2" s="484"/>
      <c r="G2" s="484"/>
      <c r="H2" s="484"/>
      <c r="I2" s="484"/>
      <c r="J2" s="484"/>
      <c r="K2" s="484"/>
      <c r="L2" s="484"/>
      <c r="M2" s="484"/>
      <c r="N2" s="484"/>
    </row>
    <row r="3" spans="1:14" ht="16.5" customHeight="1" x14ac:dyDescent="0.2">
      <c r="A3" s="483" t="s">
        <v>69</v>
      </c>
      <c r="B3" s="484"/>
      <c r="C3" s="484"/>
      <c r="D3" s="484"/>
      <c r="E3" s="484"/>
      <c r="F3" s="484"/>
      <c r="G3" s="484"/>
      <c r="H3" s="484"/>
      <c r="I3" s="484"/>
      <c r="J3" s="484"/>
      <c r="K3" s="484"/>
      <c r="L3" s="484"/>
      <c r="M3" s="484"/>
      <c r="N3" s="484"/>
    </row>
    <row r="4" spans="1:14" ht="16.5" customHeight="1" x14ac:dyDescent="0.2">
      <c r="A4" s="483" t="s">
        <v>2</v>
      </c>
      <c r="B4" s="484"/>
      <c r="C4" s="484"/>
      <c r="D4" s="484"/>
      <c r="E4" s="484"/>
      <c r="F4" s="484"/>
      <c r="G4" s="484"/>
      <c r="H4" s="484"/>
      <c r="I4" s="484"/>
      <c r="J4" s="484"/>
      <c r="K4" s="484"/>
      <c r="L4" s="484"/>
      <c r="M4" s="484"/>
      <c r="N4" s="484"/>
    </row>
    <row r="5" spans="1:14" ht="16.5" x14ac:dyDescent="0.2">
      <c r="A5" s="483"/>
      <c r="B5" s="484"/>
      <c r="C5" s="484"/>
      <c r="D5" s="484"/>
      <c r="E5" s="484"/>
      <c r="F5" s="484"/>
      <c r="G5" s="484"/>
      <c r="H5" s="484"/>
      <c r="I5" s="484"/>
      <c r="J5" s="484"/>
      <c r="K5" s="484"/>
      <c r="L5" s="484"/>
      <c r="M5" s="484"/>
      <c r="N5" s="484"/>
    </row>
    <row r="6" spans="1:14" ht="9" customHeight="1" x14ac:dyDescent="0.2"/>
    <row r="7" spans="1:14" ht="14.25" customHeight="1" x14ac:dyDescent="0.2">
      <c r="A7" s="542" t="s">
        <v>3</v>
      </c>
      <c r="B7" s="542"/>
      <c r="C7" s="542"/>
      <c r="D7" s="118"/>
      <c r="E7" s="118"/>
      <c r="F7" s="118"/>
      <c r="G7" s="119"/>
      <c r="H7" s="119"/>
      <c r="I7" s="119"/>
      <c r="J7" s="119"/>
      <c r="K7" s="119"/>
      <c r="L7" s="119"/>
      <c r="M7" s="119"/>
      <c r="N7" s="119"/>
    </row>
    <row r="8" spans="1:14" x14ac:dyDescent="0.2">
      <c r="A8" s="486" t="s">
        <v>561</v>
      </c>
      <c r="B8" s="487"/>
      <c r="C8" s="487"/>
      <c r="D8" s="487"/>
      <c r="E8" s="487"/>
      <c r="F8" s="102"/>
      <c r="G8" s="103"/>
      <c r="H8" s="103"/>
      <c r="I8" s="104"/>
      <c r="J8" s="88"/>
      <c r="K8" s="88"/>
      <c r="L8" s="88"/>
      <c r="M8" s="88"/>
      <c r="N8" s="88"/>
    </row>
    <row r="9" spans="1:14" x14ac:dyDescent="0.2">
      <c r="A9" s="490" t="s">
        <v>562</v>
      </c>
      <c r="B9" s="485"/>
      <c r="C9" s="485"/>
      <c r="D9" s="485"/>
      <c r="E9" s="485"/>
      <c r="F9" s="100"/>
      <c r="G9" s="88"/>
      <c r="H9" s="88"/>
      <c r="I9" s="99"/>
      <c r="J9" s="88"/>
      <c r="K9" s="88"/>
      <c r="L9" s="88"/>
      <c r="M9" s="88"/>
      <c r="N9" s="88"/>
    </row>
    <row r="10" spans="1:14" x14ac:dyDescent="0.2">
      <c r="A10" s="490" t="s">
        <v>563</v>
      </c>
      <c r="B10" s="485"/>
      <c r="C10" s="485"/>
      <c r="D10" s="485"/>
      <c r="E10" s="485"/>
      <c r="F10" s="100"/>
      <c r="G10" s="88"/>
      <c r="H10" s="88"/>
      <c r="I10" s="99"/>
      <c r="J10" s="88"/>
      <c r="K10" s="88"/>
      <c r="L10" s="88"/>
      <c r="M10" s="88"/>
      <c r="N10" s="88"/>
    </row>
    <row r="11" spans="1:14" x14ac:dyDescent="0.2">
      <c r="A11" s="490" t="s">
        <v>564</v>
      </c>
      <c r="B11" s="485"/>
      <c r="C11" s="485"/>
      <c r="D11" s="485"/>
      <c r="E11" s="485"/>
      <c r="F11" s="100"/>
      <c r="G11" s="88"/>
      <c r="H11" s="88"/>
      <c r="I11" s="99"/>
      <c r="J11" s="88"/>
      <c r="K11" s="88"/>
      <c r="L11" s="88"/>
      <c r="M11" s="88"/>
      <c r="N11" s="88"/>
    </row>
    <row r="12" spans="1:14" x14ac:dyDescent="0.2">
      <c r="A12" s="490" t="s">
        <v>686</v>
      </c>
      <c r="B12" s="485"/>
      <c r="C12" s="485"/>
      <c r="D12" s="485"/>
      <c r="E12" s="485"/>
      <c r="F12" s="100"/>
      <c r="G12" s="88"/>
      <c r="H12" s="88"/>
      <c r="I12" s="99"/>
      <c r="J12" s="88"/>
      <c r="K12" s="88"/>
      <c r="L12" s="88"/>
      <c r="M12" s="88"/>
      <c r="N12" s="88"/>
    </row>
    <row r="13" spans="1:14" x14ac:dyDescent="0.2">
      <c r="A13" s="479" t="s">
        <v>565</v>
      </c>
      <c r="B13" s="480"/>
      <c r="C13" s="480"/>
      <c r="D13" s="480"/>
      <c r="E13" s="480"/>
      <c r="F13" s="7"/>
      <c r="G13" s="8"/>
      <c r="H13" s="8"/>
      <c r="I13" s="9"/>
      <c r="J13" s="88"/>
      <c r="K13" s="88"/>
      <c r="L13" s="88"/>
      <c r="M13" s="88"/>
      <c r="N13" s="88"/>
    </row>
    <row r="14" spans="1:14" x14ac:dyDescent="0.2">
      <c r="A14" s="469" t="s">
        <v>4</v>
      </c>
      <c r="B14" s="469"/>
      <c r="C14" s="469"/>
      <c r="D14" s="82"/>
      <c r="E14" s="63"/>
      <c r="F14" s="63"/>
      <c r="G14" s="63"/>
      <c r="H14" s="63"/>
      <c r="I14" s="63"/>
      <c r="J14" s="63"/>
      <c r="K14" s="63"/>
      <c r="L14" s="63"/>
      <c r="M14" s="63"/>
      <c r="N14" s="63"/>
    </row>
    <row r="15" spans="1:14" x14ac:dyDescent="0.2">
      <c r="A15" s="53" t="s">
        <v>127</v>
      </c>
      <c r="B15" s="51"/>
      <c r="C15" s="98"/>
      <c r="D15" s="98"/>
      <c r="E15" s="98"/>
      <c r="F15" s="98"/>
      <c r="G15" s="98"/>
      <c r="H15" s="98"/>
      <c r="I15" s="97"/>
      <c r="J15" s="84"/>
      <c r="K15" s="84"/>
      <c r="L15" s="84"/>
      <c r="M15" s="84"/>
      <c r="N15" s="84"/>
    </row>
    <row r="16" spans="1:14" x14ac:dyDescent="0.2">
      <c r="A16" s="54" t="s">
        <v>126</v>
      </c>
      <c r="B16" s="84" t="s">
        <v>566</v>
      </c>
      <c r="C16" s="96"/>
      <c r="D16" s="96"/>
      <c r="E16" s="84"/>
      <c r="F16" s="84"/>
      <c r="G16" s="84"/>
      <c r="H16" s="84"/>
      <c r="I16" s="95"/>
      <c r="J16" s="84"/>
      <c r="K16" s="84"/>
      <c r="L16" s="84"/>
      <c r="M16" s="84"/>
      <c r="N16" s="84"/>
    </row>
    <row r="17" spans="1:14" x14ac:dyDescent="0.2">
      <c r="A17" s="55" t="s">
        <v>567</v>
      </c>
      <c r="B17" s="52"/>
      <c r="C17" s="52"/>
      <c r="D17" s="52"/>
      <c r="E17" s="94"/>
      <c r="F17" s="94"/>
      <c r="G17" s="94"/>
      <c r="H17" s="94"/>
      <c r="I17" s="93"/>
      <c r="J17" s="84"/>
      <c r="K17" s="84"/>
      <c r="L17" s="84"/>
      <c r="M17" s="84"/>
      <c r="N17" s="84"/>
    </row>
    <row r="18" spans="1:14" x14ac:dyDescent="0.2">
      <c r="A18" s="469" t="s">
        <v>5</v>
      </c>
      <c r="B18" s="469"/>
      <c r="C18" s="469"/>
      <c r="D18" s="82"/>
      <c r="E18" s="63"/>
      <c r="F18" s="63"/>
      <c r="G18" s="63"/>
      <c r="H18" s="63"/>
      <c r="I18" s="63"/>
      <c r="J18" s="63"/>
      <c r="K18" s="63"/>
      <c r="L18" s="63"/>
      <c r="M18" s="63"/>
      <c r="N18" s="63"/>
    </row>
    <row r="19" spans="1:14" x14ac:dyDescent="0.2">
      <c r="A19" s="515" t="s">
        <v>6</v>
      </c>
      <c r="B19" s="515" t="s">
        <v>7</v>
      </c>
      <c r="C19" s="515" t="s">
        <v>8</v>
      </c>
      <c r="D19" s="515" t="s">
        <v>9</v>
      </c>
      <c r="E19" s="451" t="s">
        <v>10</v>
      </c>
      <c r="F19" s="451" t="s">
        <v>11</v>
      </c>
      <c r="G19" s="451"/>
      <c r="H19" s="451"/>
      <c r="I19" s="451"/>
      <c r="J19" s="451"/>
      <c r="K19" s="451"/>
      <c r="L19" s="515" t="s">
        <v>12</v>
      </c>
      <c r="M19" s="515"/>
      <c r="N19" s="515"/>
    </row>
    <row r="20" spans="1:14" x14ac:dyDescent="0.2">
      <c r="A20" s="515"/>
      <c r="B20" s="515"/>
      <c r="C20" s="515"/>
      <c r="D20" s="515"/>
      <c r="E20" s="451"/>
      <c r="F20" s="451" t="s">
        <v>13</v>
      </c>
      <c r="G20" s="451"/>
      <c r="H20" s="451" t="s">
        <v>14</v>
      </c>
      <c r="I20" s="451"/>
      <c r="J20" s="451" t="s">
        <v>15</v>
      </c>
      <c r="K20" s="451"/>
      <c r="L20" s="515"/>
      <c r="M20" s="515"/>
      <c r="N20" s="515"/>
    </row>
    <row r="21" spans="1:14" x14ac:dyDescent="0.2">
      <c r="A21" s="515"/>
      <c r="B21" s="515"/>
      <c r="C21" s="515"/>
      <c r="D21" s="515"/>
      <c r="E21" s="451"/>
      <c r="F21" s="451"/>
      <c r="G21" s="451"/>
      <c r="H21" s="451"/>
      <c r="I21" s="451"/>
      <c r="J21" s="451"/>
      <c r="K21" s="451"/>
      <c r="L21" s="451" t="s">
        <v>16</v>
      </c>
      <c r="M21" s="451" t="s">
        <v>17</v>
      </c>
      <c r="N21" s="451"/>
    </row>
    <row r="22" spans="1:14" ht="33.75" x14ac:dyDescent="0.2">
      <c r="A22" s="515"/>
      <c r="B22" s="515"/>
      <c r="C22" s="515"/>
      <c r="D22" s="515"/>
      <c r="E22" s="451"/>
      <c r="F22" s="67" t="s">
        <v>18</v>
      </c>
      <c r="G22" s="69" t="s">
        <v>19</v>
      </c>
      <c r="H22" s="67" t="s">
        <v>18</v>
      </c>
      <c r="I22" s="69" t="s">
        <v>19</v>
      </c>
      <c r="J22" s="67" t="s">
        <v>18</v>
      </c>
      <c r="K22" s="69" t="s">
        <v>19</v>
      </c>
      <c r="L22" s="451"/>
      <c r="M22" s="67" t="s">
        <v>20</v>
      </c>
      <c r="N22" s="67" t="s">
        <v>15</v>
      </c>
    </row>
    <row r="23" spans="1:14" ht="108" x14ac:dyDescent="0.2">
      <c r="A23" s="171" t="s">
        <v>568</v>
      </c>
      <c r="B23" s="171" t="s">
        <v>569</v>
      </c>
      <c r="C23" s="172" t="s">
        <v>570</v>
      </c>
      <c r="D23" s="171" t="s">
        <v>571</v>
      </c>
      <c r="E23" s="172" t="s">
        <v>572</v>
      </c>
      <c r="F23" s="70" t="s">
        <v>573</v>
      </c>
      <c r="G23" s="65">
        <v>454</v>
      </c>
      <c r="H23" s="70" t="s">
        <v>574</v>
      </c>
      <c r="I23" s="65">
        <v>1840</v>
      </c>
      <c r="J23" s="70" t="s">
        <v>25</v>
      </c>
      <c r="K23" s="66">
        <v>0</v>
      </c>
      <c r="L23" s="65">
        <v>1840</v>
      </c>
      <c r="M23" s="65">
        <v>69</v>
      </c>
      <c r="N23" s="65">
        <v>0</v>
      </c>
    </row>
    <row r="24" spans="1:14" ht="48" x14ac:dyDescent="0.2">
      <c r="A24" s="173" t="s">
        <v>25</v>
      </c>
      <c r="B24" s="174" t="s">
        <v>575</v>
      </c>
      <c r="C24" s="171" t="s">
        <v>484</v>
      </c>
      <c r="D24" s="172" t="s">
        <v>576</v>
      </c>
      <c r="E24" s="172" t="s">
        <v>577</v>
      </c>
      <c r="F24" s="70">
        <v>2017</v>
      </c>
      <c r="G24" s="65">
        <v>6</v>
      </c>
      <c r="H24" s="70">
        <v>2009</v>
      </c>
      <c r="I24" s="65">
        <v>1</v>
      </c>
      <c r="J24" s="70" t="s">
        <v>25</v>
      </c>
      <c r="K24" s="66">
        <v>0</v>
      </c>
      <c r="L24" s="65">
        <v>1</v>
      </c>
      <c r="M24" s="65">
        <v>1</v>
      </c>
      <c r="N24" s="65">
        <v>0</v>
      </c>
    </row>
    <row r="25" spans="1:14" ht="24" x14ac:dyDescent="0.2">
      <c r="A25" s="173" t="s">
        <v>578</v>
      </c>
      <c r="B25" s="173" t="s">
        <v>159</v>
      </c>
      <c r="C25" s="172" t="s">
        <v>579</v>
      </c>
      <c r="D25" s="171" t="s">
        <v>554</v>
      </c>
      <c r="E25" s="172" t="s">
        <v>580</v>
      </c>
      <c r="F25" s="70" t="s">
        <v>581</v>
      </c>
      <c r="G25" s="65">
        <v>39</v>
      </c>
      <c r="H25" s="70" t="s">
        <v>582</v>
      </c>
      <c r="I25" s="65">
        <v>250</v>
      </c>
      <c r="J25" s="70" t="s">
        <v>25</v>
      </c>
      <c r="K25" s="66">
        <v>0</v>
      </c>
      <c r="L25" s="65">
        <v>250</v>
      </c>
      <c r="M25" s="65">
        <v>0</v>
      </c>
      <c r="N25" s="65">
        <v>0</v>
      </c>
    </row>
    <row r="26" spans="1:14" ht="60" x14ac:dyDescent="0.2">
      <c r="A26" s="173" t="s">
        <v>583</v>
      </c>
      <c r="B26" s="173" t="s">
        <v>584</v>
      </c>
      <c r="C26" s="172" t="s">
        <v>585</v>
      </c>
      <c r="D26" s="172" t="s">
        <v>586</v>
      </c>
      <c r="E26" s="172" t="s">
        <v>587</v>
      </c>
      <c r="F26" s="70">
        <v>2017</v>
      </c>
      <c r="G26" s="65">
        <v>2</v>
      </c>
      <c r="H26" s="70" t="s">
        <v>83</v>
      </c>
      <c r="I26" s="65">
        <v>30</v>
      </c>
      <c r="J26" s="70" t="s">
        <v>25</v>
      </c>
      <c r="K26" s="66">
        <v>0</v>
      </c>
      <c r="L26" s="65">
        <v>30</v>
      </c>
      <c r="M26" s="66">
        <v>22</v>
      </c>
      <c r="N26" s="65">
        <v>0</v>
      </c>
    </row>
    <row r="27" spans="1:14" ht="48" x14ac:dyDescent="0.2">
      <c r="A27" s="173" t="s">
        <v>588</v>
      </c>
      <c r="B27" s="173" t="s">
        <v>589</v>
      </c>
      <c r="C27" s="172" t="s">
        <v>590</v>
      </c>
      <c r="D27" s="172" t="s">
        <v>591</v>
      </c>
      <c r="E27" s="172" t="s">
        <v>592</v>
      </c>
      <c r="F27" s="70" t="s">
        <v>581</v>
      </c>
      <c r="G27" s="65">
        <v>48</v>
      </c>
      <c r="H27" s="70" t="s">
        <v>582</v>
      </c>
      <c r="I27" s="65">
        <v>200</v>
      </c>
      <c r="J27" s="70" t="s">
        <v>25</v>
      </c>
      <c r="K27" s="66">
        <v>0</v>
      </c>
      <c r="L27" s="65">
        <v>200</v>
      </c>
      <c r="M27" s="66">
        <v>13</v>
      </c>
      <c r="N27" s="65">
        <v>0</v>
      </c>
    </row>
    <row r="28" spans="1:14" ht="36" x14ac:dyDescent="0.2">
      <c r="A28" s="173" t="s">
        <v>25</v>
      </c>
      <c r="B28" s="173" t="s">
        <v>593</v>
      </c>
      <c r="C28" s="172" t="s">
        <v>594</v>
      </c>
      <c r="D28" s="172" t="s">
        <v>594</v>
      </c>
      <c r="E28" s="172" t="s">
        <v>595</v>
      </c>
      <c r="F28" s="70" t="s">
        <v>200</v>
      </c>
      <c r="G28" s="65">
        <v>5</v>
      </c>
      <c r="H28" s="70" t="s">
        <v>582</v>
      </c>
      <c r="I28" s="65">
        <v>30</v>
      </c>
      <c r="J28" s="70" t="s">
        <v>25</v>
      </c>
      <c r="K28" s="66">
        <v>0</v>
      </c>
      <c r="L28" s="65">
        <v>30</v>
      </c>
      <c r="M28" s="66">
        <v>0</v>
      </c>
      <c r="N28" s="65">
        <v>0</v>
      </c>
    </row>
    <row r="29" spans="1:14" x14ac:dyDescent="0.2">
      <c r="A29" s="74"/>
      <c r="B29" s="74"/>
      <c r="C29" s="59"/>
      <c r="D29" s="59"/>
      <c r="E29" s="73" t="s">
        <v>34</v>
      </c>
      <c r="F29" s="63"/>
      <c r="G29" s="70">
        <f>SUM(G23:G28)</f>
        <v>554</v>
      </c>
      <c r="H29" s="63"/>
      <c r="I29" s="70">
        <f>SUM(I23:I28)</f>
        <v>2351</v>
      </c>
      <c r="J29" s="63"/>
      <c r="K29" s="70">
        <f>SUM(K23:K28)</f>
        <v>0</v>
      </c>
      <c r="L29" s="70">
        <f>SUM(L23:L28)</f>
        <v>2351</v>
      </c>
      <c r="M29" s="70">
        <f>SUM(M23:M28)</f>
        <v>105</v>
      </c>
      <c r="N29" s="70">
        <f>SUM(N23:N28)</f>
        <v>0</v>
      </c>
    </row>
    <row r="30" spans="1:14" x14ac:dyDescent="0.2">
      <c r="A30" s="74"/>
      <c r="B30" s="74"/>
      <c r="C30" s="59"/>
      <c r="D30" s="59"/>
      <c r="E30" s="73"/>
      <c r="F30" s="63"/>
      <c r="G30" s="63"/>
      <c r="H30" s="63"/>
      <c r="I30" s="63"/>
      <c r="J30" s="63"/>
      <c r="K30" s="63"/>
      <c r="L30" s="63"/>
      <c r="M30" s="63"/>
      <c r="N30" s="63"/>
    </row>
    <row r="31" spans="1:14" x14ac:dyDescent="0.2">
      <c r="A31" s="74"/>
      <c r="B31" s="74"/>
      <c r="C31" s="59"/>
      <c r="D31" s="59"/>
      <c r="E31" s="73" t="s">
        <v>35</v>
      </c>
      <c r="F31" s="63"/>
      <c r="G31" s="448">
        <f>G29+I29+K29+M29</f>
        <v>3010</v>
      </c>
      <c r="H31" s="449"/>
      <c r="I31" s="63"/>
      <c r="J31" s="63"/>
      <c r="K31" s="63"/>
      <c r="L31" s="63"/>
      <c r="M31" s="63"/>
      <c r="N31" s="63"/>
    </row>
    <row r="32" spans="1:14" x14ac:dyDescent="0.2">
      <c r="A32" s="74"/>
      <c r="B32" s="74"/>
      <c r="C32" s="59"/>
      <c r="D32" s="59"/>
      <c r="E32" s="73"/>
      <c r="F32" s="63"/>
      <c r="G32" s="63"/>
      <c r="H32" s="63"/>
      <c r="I32" s="63"/>
      <c r="J32" s="63"/>
      <c r="K32" s="63"/>
      <c r="L32" s="63"/>
      <c r="M32" s="63"/>
      <c r="N32" s="63"/>
    </row>
    <row r="33" spans="1:14" x14ac:dyDescent="0.2">
      <c r="A33" s="74"/>
      <c r="B33" s="74"/>
      <c r="C33" s="59"/>
      <c r="D33" s="59"/>
      <c r="E33" s="73" t="s">
        <v>36</v>
      </c>
      <c r="F33" s="63"/>
      <c r="G33" s="448">
        <f>SUM(G31-M29)</f>
        <v>2905</v>
      </c>
      <c r="H33" s="449"/>
      <c r="I33" s="63"/>
      <c r="J33" s="63"/>
      <c r="K33" s="63"/>
      <c r="L33" s="63"/>
      <c r="M33" s="63"/>
      <c r="N33" s="63"/>
    </row>
    <row r="34" spans="1:14" x14ac:dyDescent="0.2">
      <c r="A34" s="74"/>
      <c r="B34" s="74"/>
      <c r="C34" s="59"/>
      <c r="D34" s="59"/>
      <c r="E34" s="73"/>
      <c r="F34" s="63"/>
      <c r="G34" s="63"/>
      <c r="H34" s="63"/>
      <c r="I34" s="63"/>
      <c r="J34" s="63"/>
      <c r="K34" s="63"/>
      <c r="L34" s="63"/>
      <c r="M34" s="63"/>
      <c r="N34" s="63"/>
    </row>
    <row r="35" spans="1:14" x14ac:dyDescent="0.2">
      <c r="A35" s="469" t="s">
        <v>4</v>
      </c>
      <c r="B35" s="469"/>
      <c r="C35" s="469"/>
      <c r="D35" s="184"/>
      <c r="E35" s="63"/>
      <c r="F35" s="63"/>
      <c r="G35" s="63"/>
      <c r="H35" s="63"/>
      <c r="I35" s="63"/>
      <c r="J35" s="63"/>
      <c r="K35" s="63"/>
      <c r="L35" s="63"/>
      <c r="M35" s="63"/>
      <c r="N35" s="63"/>
    </row>
    <row r="36" spans="1:14" x14ac:dyDescent="0.2">
      <c r="A36" s="185" t="s">
        <v>112</v>
      </c>
      <c r="B36" s="51"/>
      <c r="C36" s="98"/>
      <c r="D36" s="98"/>
      <c r="E36" s="98"/>
      <c r="F36" s="98"/>
      <c r="G36" s="98"/>
      <c r="H36" s="98"/>
      <c r="I36" s="97"/>
      <c r="J36" s="84"/>
      <c r="K36" s="84"/>
      <c r="L36" s="84"/>
      <c r="M36" s="84"/>
      <c r="N36" s="84"/>
    </row>
    <row r="37" spans="1:14" x14ac:dyDescent="0.2">
      <c r="A37" s="186" t="s">
        <v>126</v>
      </c>
      <c r="B37" s="84" t="s">
        <v>684</v>
      </c>
      <c r="C37" s="96"/>
      <c r="D37" s="96"/>
      <c r="E37" s="84"/>
      <c r="F37" s="84"/>
      <c r="G37" s="84"/>
      <c r="H37" s="84"/>
      <c r="I37" s="95"/>
      <c r="J37" s="84"/>
      <c r="K37" s="84"/>
      <c r="L37" s="84"/>
      <c r="M37" s="84"/>
      <c r="N37" s="84"/>
    </row>
    <row r="38" spans="1:14" x14ac:dyDescent="0.2">
      <c r="A38" s="187" t="s">
        <v>567</v>
      </c>
      <c r="B38" s="52"/>
      <c r="C38" s="52"/>
      <c r="D38" s="52"/>
      <c r="E38" s="94"/>
      <c r="F38" s="94"/>
      <c r="G38" s="94"/>
      <c r="H38" s="94"/>
      <c r="I38" s="93"/>
      <c r="J38" s="84"/>
      <c r="K38" s="84"/>
      <c r="L38" s="84"/>
      <c r="M38" s="84"/>
      <c r="N38" s="84"/>
    </row>
    <row r="39" spans="1:14" x14ac:dyDescent="0.2">
      <c r="A39" s="469" t="s">
        <v>5</v>
      </c>
      <c r="B39" s="469"/>
      <c r="C39" s="469"/>
      <c r="D39" s="184"/>
      <c r="E39" s="63"/>
      <c r="F39" s="63"/>
      <c r="G39" s="63"/>
      <c r="H39" s="63"/>
      <c r="I39" s="63"/>
      <c r="J39" s="63"/>
      <c r="K39" s="63"/>
      <c r="L39" s="63"/>
      <c r="M39" s="63"/>
      <c r="N39" s="63"/>
    </row>
    <row r="40" spans="1:14" x14ac:dyDescent="0.2">
      <c r="A40" s="515" t="s">
        <v>6</v>
      </c>
      <c r="B40" s="515" t="s">
        <v>7</v>
      </c>
      <c r="C40" s="515" t="s">
        <v>8</v>
      </c>
      <c r="D40" s="515" t="s">
        <v>9</v>
      </c>
      <c r="E40" s="451" t="s">
        <v>10</v>
      </c>
      <c r="F40" s="451" t="s">
        <v>11</v>
      </c>
      <c r="G40" s="451"/>
      <c r="H40" s="451"/>
      <c r="I40" s="451"/>
      <c r="J40" s="451"/>
      <c r="K40" s="451"/>
      <c r="L40" s="515" t="s">
        <v>12</v>
      </c>
      <c r="M40" s="515"/>
      <c r="N40" s="515"/>
    </row>
    <row r="41" spans="1:14" x14ac:dyDescent="0.2">
      <c r="A41" s="515"/>
      <c r="B41" s="515"/>
      <c r="C41" s="515"/>
      <c r="D41" s="515"/>
      <c r="E41" s="451"/>
      <c r="F41" s="451" t="s">
        <v>13</v>
      </c>
      <c r="G41" s="451"/>
      <c r="H41" s="451" t="s">
        <v>14</v>
      </c>
      <c r="I41" s="451"/>
      <c r="J41" s="451" t="s">
        <v>15</v>
      </c>
      <c r="K41" s="451"/>
      <c r="L41" s="515"/>
      <c r="M41" s="515"/>
      <c r="N41" s="515"/>
    </row>
    <row r="42" spans="1:14" x14ac:dyDescent="0.2">
      <c r="A42" s="515"/>
      <c r="B42" s="515"/>
      <c r="C42" s="515"/>
      <c r="D42" s="515"/>
      <c r="E42" s="451"/>
      <c r="F42" s="451"/>
      <c r="G42" s="451"/>
      <c r="H42" s="451"/>
      <c r="I42" s="451"/>
      <c r="J42" s="451"/>
      <c r="K42" s="451"/>
      <c r="L42" s="451" t="s">
        <v>16</v>
      </c>
      <c r="M42" s="451" t="s">
        <v>17</v>
      </c>
      <c r="N42" s="451"/>
    </row>
    <row r="43" spans="1:14" ht="33.75" x14ac:dyDescent="0.2">
      <c r="A43" s="515"/>
      <c r="B43" s="515"/>
      <c r="C43" s="515"/>
      <c r="D43" s="515"/>
      <c r="E43" s="451"/>
      <c r="F43" s="188" t="s">
        <v>18</v>
      </c>
      <c r="G43" s="190" t="s">
        <v>19</v>
      </c>
      <c r="H43" s="188" t="s">
        <v>18</v>
      </c>
      <c r="I43" s="190" t="s">
        <v>19</v>
      </c>
      <c r="J43" s="188" t="s">
        <v>18</v>
      </c>
      <c r="K43" s="190" t="s">
        <v>19</v>
      </c>
      <c r="L43" s="451"/>
      <c r="M43" s="188" t="s">
        <v>20</v>
      </c>
      <c r="N43" s="188" t="s">
        <v>15</v>
      </c>
    </row>
    <row r="44" spans="1:14" ht="36" x14ac:dyDescent="0.2">
      <c r="A44" s="173" t="s">
        <v>25</v>
      </c>
      <c r="B44" s="173" t="s">
        <v>596</v>
      </c>
      <c r="C44" s="172" t="s">
        <v>597</v>
      </c>
      <c r="D44" s="172" t="s">
        <v>598</v>
      </c>
      <c r="E44" s="172" t="s">
        <v>599</v>
      </c>
      <c r="F44" s="189" t="s">
        <v>200</v>
      </c>
      <c r="G44" s="65">
        <v>4</v>
      </c>
      <c r="H44" s="189" t="s">
        <v>25</v>
      </c>
      <c r="I44" s="65">
        <v>0</v>
      </c>
      <c r="J44" s="189" t="s">
        <v>25</v>
      </c>
      <c r="K44" s="66">
        <v>0</v>
      </c>
      <c r="L44" s="65">
        <v>0</v>
      </c>
      <c r="M44" s="66">
        <v>0</v>
      </c>
      <c r="N44" s="65">
        <v>0</v>
      </c>
    </row>
    <row r="45" spans="1:14" ht="24" x14ac:dyDescent="0.2">
      <c r="A45" s="173" t="s">
        <v>25</v>
      </c>
      <c r="B45" s="173" t="s">
        <v>600</v>
      </c>
      <c r="C45" s="172" t="s">
        <v>601</v>
      </c>
      <c r="D45" s="172" t="s">
        <v>602</v>
      </c>
      <c r="E45" s="172" t="s">
        <v>603</v>
      </c>
      <c r="F45" s="189">
        <v>2018</v>
      </c>
      <c r="G45" s="65">
        <v>2</v>
      </c>
      <c r="H45" s="189" t="s">
        <v>25</v>
      </c>
      <c r="I45" s="65">
        <v>0</v>
      </c>
      <c r="J45" s="189" t="s">
        <v>25</v>
      </c>
      <c r="K45" s="66">
        <v>0</v>
      </c>
      <c r="L45" s="65">
        <v>0</v>
      </c>
      <c r="M45" s="66">
        <v>0</v>
      </c>
      <c r="N45" s="65">
        <v>0</v>
      </c>
    </row>
    <row r="46" spans="1:14" ht="24" x14ac:dyDescent="0.2">
      <c r="A46" s="173" t="s">
        <v>25</v>
      </c>
      <c r="B46" s="173" t="s">
        <v>604</v>
      </c>
      <c r="C46" s="172" t="s">
        <v>605</v>
      </c>
      <c r="D46" s="172" t="s">
        <v>605</v>
      </c>
      <c r="E46" s="172" t="s">
        <v>606</v>
      </c>
      <c r="F46" s="189">
        <v>2017</v>
      </c>
      <c r="G46" s="65">
        <v>1</v>
      </c>
      <c r="H46" s="189" t="s">
        <v>582</v>
      </c>
      <c r="I46" s="65">
        <v>2</v>
      </c>
      <c r="J46" s="189" t="s">
        <v>25</v>
      </c>
      <c r="K46" s="66">
        <v>0</v>
      </c>
      <c r="L46" s="65">
        <v>2</v>
      </c>
      <c r="M46" s="66">
        <v>0</v>
      </c>
      <c r="N46" s="65">
        <v>0</v>
      </c>
    </row>
    <row r="47" spans="1:14" x14ac:dyDescent="0.2">
      <c r="A47" s="191"/>
      <c r="B47" s="191"/>
      <c r="C47" s="59"/>
      <c r="D47" s="59"/>
      <c r="E47" s="73" t="s">
        <v>34</v>
      </c>
      <c r="F47" s="63"/>
      <c r="G47" s="189">
        <f>SUM(G44:G46)</f>
        <v>7</v>
      </c>
      <c r="H47" s="63"/>
      <c r="I47" s="189">
        <f>SUM(I44:I46)</f>
        <v>2</v>
      </c>
      <c r="J47" s="63"/>
      <c r="K47" s="189">
        <f>SUM(K44:K46)</f>
        <v>0</v>
      </c>
      <c r="L47" s="189">
        <f>SUM(L44:L46)</f>
        <v>2</v>
      </c>
      <c r="M47" s="189">
        <f>SUM(M44:M46)</f>
        <v>0</v>
      </c>
      <c r="N47" s="189">
        <f>SUM(N44:N46)</f>
        <v>0</v>
      </c>
    </row>
    <row r="48" spans="1:14" x14ac:dyDescent="0.2">
      <c r="A48" s="191"/>
      <c r="B48" s="191"/>
      <c r="C48" s="59"/>
      <c r="D48" s="59"/>
      <c r="E48" s="73"/>
      <c r="F48" s="63"/>
      <c r="G48" s="63"/>
      <c r="H48" s="63"/>
      <c r="I48" s="63"/>
      <c r="J48" s="63"/>
      <c r="K48" s="63"/>
      <c r="L48" s="63"/>
      <c r="M48" s="63"/>
      <c r="N48" s="63"/>
    </row>
    <row r="49" spans="1:14" x14ac:dyDescent="0.2">
      <c r="A49" s="191"/>
      <c r="B49" s="191"/>
      <c r="C49" s="59"/>
      <c r="D49" s="59"/>
      <c r="E49" s="73" t="s">
        <v>35</v>
      </c>
      <c r="F49" s="63"/>
      <c r="G49" s="448">
        <f>G47+I47+K47+M47</f>
        <v>9</v>
      </c>
      <c r="H49" s="449"/>
      <c r="I49" s="63"/>
      <c r="J49" s="63"/>
      <c r="K49" s="63"/>
      <c r="L49" s="63"/>
      <c r="M49" s="63"/>
      <c r="N49" s="63"/>
    </row>
    <row r="50" spans="1:14" x14ac:dyDescent="0.2">
      <c r="A50" s="191"/>
      <c r="B50" s="191"/>
      <c r="C50" s="59"/>
      <c r="D50" s="59"/>
      <c r="E50" s="73"/>
      <c r="F50" s="63"/>
      <c r="G50" s="63"/>
      <c r="H50" s="63"/>
      <c r="I50" s="63"/>
      <c r="J50" s="63"/>
      <c r="K50" s="63"/>
      <c r="L50" s="63"/>
      <c r="M50" s="63"/>
      <c r="N50" s="63"/>
    </row>
    <row r="51" spans="1:14" x14ac:dyDescent="0.2">
      <c r="A51" s="191"/>
      <c r="B51" s="191"/>
      <c r="C51" s="59"/>
      <c r="D51" s="59"/>
      <c r="E51" s="73" t="s">
        <v>36</v>
      </c>
      <c r="F51" s="63"/>
      <c r="G51" s="448">
        <f>SUM(G49-M47)</f>
        <v>9</v>
      </c>
      <c r="H51" s="449"/>
      <c r="I51" s="63"/>
      <c r="J51" s="63"/>
      <c r="K51" s="63"/>
      <c r="L51" s="63"/>
      <c r="M51" s="63"/>
      <c r="N51" s="63"/>
    </row>
    <row r="53" spans="1:14" x14ac:dyDescent="0.2">
      <c r="A53" s="469" t="s">
        <v>4</v>
      </c>
      <c r="B53" s="469"/>
      <c r="C53" s="469"/>
      <c r="D53" s="184"/>
      <c r="E53" s="63"/>
      <c r="F53" s="63"/>
      <c r="G53" s="63"/>
      <c r="H53" s="63"/>
      <c r="I53" s="63"/>
      <c r="J53" s="63"/>
      <c r="K53" s="63"/>
      <c r="L53" s="63"/>
      <c r="M53" s="63"/>
      <c r="N53" s="63"/>
    </row>
    <row r="54" spans="1:14" x14ac:dyDescent="0.2">
      <c r="A54" s="185" t="s">
        <v>112</v>
      </c>
      <c r="B54" s="51"/>
      <c r="C54" s="98"/>
      <c r="D54" s="98"/>
      <c r="E54" s="98"/>
      <c r="F54" s="98"/>
      <c r="G54" s="98"/>
      <c r="H54" s="98"/>
      <c r="I54" s="97"/>
      <c r="J54" s="84"/>
      <c r="K54" s="84"/>
      <c r="L54" s="84"/>
      <c r="M54" s="84"/>
      <c r="N54" s="84"/>
    </row>
    <row r="55" spans="1:14" x14ac:dyDescent="0.2">
      <c r="A55" s="186" t="s">
        <v>126</v>
      </c>
      <c r="B55" s="84" t="s">
        <v>685</v>
      </c>
      <c r="C55" s="96"/>
      <c r="D55" s="96"/>
      <c r="E55" s="84"/>
      <c r="F55" s="84"/>
      <c r="G55" s="84"/>
      <c r="H55" s="84"/>
      <c r="I55" s="95"/>
      <c r="J55" s="84"/>
      <c r="K55" s="84"/>
      <c r="L55" s="84"/>
      <c r="M55" s="84"/>
      <c r="N55" s="84"/>
    </row>
    <row r="56" spans="1:14" x14ac:dyDescent="0.2">
      <c r="A56" s="187" t="s">
        <v>687</v>
      </c>
      <c r="B56" s="52"/>
      <c r="C56" s="52"/>
      <c r="D56" s="52"/>
      <c r="E56" s="94"/>
      <c r="F56" s="94"/>
      <c r="G56" s="94"/>
      <c r="H56" s="94"/>
      <c r="I56" s="93"/>
      <c r="J56" s="84"/>
      <c r="K56" s="84"/>
      <c r="L56" s="84"/>
      <c r="M56" s="84"/>
      <c r="N56" s="84"/>
    </row>
    <row r="57" spans="1:14" x14ac:dyDescent="0.2">
      <c r="A57" s="469" t="s">
        <v>5</v>
      </c>
      <c r="B57" s="469"/>
      <c r="C57" s="469"/>
      <c r="D57" s="184"/>
      <c r="E57" s="63"/>
      <c r="F57" s="63"/>
      <c r="G57" s="63"/>
      <c r="H57" s="63"/>
      <c r="I57" s="63"/>
      <c r="J57" s="63"/>
      <c r="K57" s="63"/>
      <c r="L57" s="63"/>
      <c r="M57" s="63"/>
      <c r="N57" s="63"/>
    </row>
    <row r="58" spans="1:14" x14ac:dyDescent="0.2">
      <c r="A58" s="515" t="s">
        <v>6</v>
      </c>
      <c r="B58" s="515" t="s">
        <v>7</v>
      </c>
      <c r="C58" s="515" t="s">
        <v>8</v>
      </c>
      <c r="D58" s="515" t="s">
        <v>9</v>
      </c>
      <c r="E58" s="451" t="s">
        <v>10</v>
      </c>
      <c r="F58" s="451" t="s">
        <v>11</v>
      </c>
      <c r="G58" s="451"/>
      <c r="H58" s="451"/>
      <c r="I58" s="451"/>
      <c r="J58" s="451"/>
      <c r="K58" s="451"/>
      <c r="L58" s="515" t="s">
        <v>12</v>
      </c>
      <c r="M58" s="515"/>
      <c r="N58" s="515"/>
    </row>
    <row r="59" spans="1:14" x14ac:dyDescent="0.2">
      <c r="A59" s="515"/>
      <c r="B59" s="515"/>
      <c r="C59" s="515"/>
      <c r="D59" s="515"/>
      <c r="E59" s="451"/>
      <c r="F59" s="451" t="s">
        <v>13</v>
      </c>
      <c r="G59" s="451"/>
      <c r="H59" s="451" t="s">
        <v>14</v>
      </c>
      <c r="I59" s="451"/>
      <c r="J59" s="451" t="s">
        <v>15</v>
      </c>
      <c r="K59" s="451"/>
      <c r="L59" s="515"/>
      <c r="M59" s="515"/>
      <c r="N59" s="515"/>
    </row>
    <row r="60" spans="1:14" x14ac:dyDescent="0.2">
      <c r="A60" s="515"/>
      <c r="B60" s="515"/>
      <c r="C60" s="515"/>
      <c r="D60" s="515"/>
      <c r="E60" s="451"/>
      <c r="F60" s="451"/>
      <c r="G60" s="451"/>
      <c r="H60" s="451"/>
      <c r="I60" s="451"/>
      <c r="J60" s="451"/>
      <c r="K60" s="451"/>
      <c r="L60" s="451" t="s">
        <v>16</v>
      </c>
      <c r="M60" s="451" t="s">
        <v>17</v>
      </c>
      <c r="N60" s="451"/>
    </row>
    <row r="61" spans="1:14" ht="33.75" x14ac:dyDescent="0.2">
      <c r="A61" s="515"/>
      <c r="B61" s="515"/>
      <c r="C61" s="515"/>
      <c r="D61" s="515"/>
      <c r="E61" s="451"/>
      <c r="F61" s="188" t="s">
        <v>18</v>
      </c>
      <c r="G61" s="190" t="s">
        <v>19</v>
      </c>
      <c r="H61" s="188" t="s">
        <v>18</v>
      </c>
      <c r="I61" s="190" t="s">
        <v>19</v>
      </c>
      <c r="J61" s="188" t="s">
        <v>18</v>
      </c>
      <c r="K61" s="190" t="s">
        <v>19</v>
      </c>
      <c r="L61" s="451"/>
      <c r="M61" s="188" t="s">
        <v>20</v>
      </c>
      <c r="N61" s="188" t="s">
        <v>15</v>
      </c>
    </row>
    <row r="62" spans="1:14" ht="27" customHeight="1" x14ac:dyDescent="0.2">
      <c r="A62" s="173" t="s">
        <v>25</v>
      </c>
      <c r="B62" s="173" t="s">
        <v>76</v>
      </c>
      <c r="C62" s="173" t="s">
        <v>25</v>
      </c>
      <c r="D62" s="171" t="s">
        <v>607</v>
      </c>
      <c r="E62" s="172" t="s">
        <v>608</v>
      </c>
      <c r="F62" s="189">
        <v>2017</v>
      </c>
      <c r="G62" s="65">
        <v>1</v>
      </c>
      <c r="H62" s="189" t="s">
        <v>25</v>
      </c>
      <c r="I62" s="65">
        <v>0</v>
      </c>
      <c r="J62" s="189" t="s">
        <v>25</v>
      </c>
      <c r="K62" s="66">
        <v>0</v>
      </c>
      <c r="L62" s="65">
        <v>0</v>
      </c>
      <c r="M62" s="66">
        <v>0</v>
      </c>
      <c r="N62" s="65">
        <v>0</v>
      </c>
    </row>
    <row r="63" spans="1:14" ht="27" customHeight="1" x14ac:dyDescent="0.2">
      <c r="A63" s="173" t="s">
        <v>25</v>
      </c>
      <c r="B63" s="173" t="s">
        <v>31</v>
      </c>
      <c r="C63" s="171" t="s">
        <v>25</v>
      </c>
      <c r="D63" s="171" t="s">
        <v>155</v>
      </c>
      <c r="E63" s="172" t="s">
        <v>609</v>
      </c>
      <c r="F63" s="189" t="s">
        <v>25</v>
      </c>
      <c r="G63" s="189">
        <v>0</v>
      </c>
      <c r="H63" s="189" t="s">
        <v>25</v>
      </c>
      <c r="I63" s="189">
        <v>0</v>
      </c>
      <c r="J63" s="189" t="s">
        <v>25</v>
      </c>
      <c r="K63" s="189">
        <v>0</v>
      </c>
      <c r="L63" s="189">
        <v>0</v>
      </c>
      <c r="M63" s="189">
        <v>0</v>
      </c>
      <c r="N63" s="189">
        <v>0</v>
      </c>
    </row>
    <row r="64" spans="1:14" x14ac:dyDescent="0.2">
      <c r="A64" s="191"/>
      <c r="B64" s="191"/>
      <c r="C64" s="59"/>
      <c r="D64" s="59"/>
      <c r="E64" s="73" t="s">
        <v>34</v>
      </c>
      <c r="F64" s="63"/>
      <c r="G64" s="189">
        <f>SUM(G62:G63)</f>
        <v>1</v>
      </c>
      <c r="H64" s="63"/>
      <c r="I64" s="189">
        <f>SUM(I62:I63)</f>
        <v>0</v>
      </c>
      <c r="J64" s="63"/>
      <c r="K64" s="189">
        <f>SUM(K62:K63)</f>
        <v>0</v>
      </c>
      <c r="L64" s="189">
        <f>SUM(L62:L63)</f>
        <v>0</v>
      </c>
      <c r="M64" s="189">
        <f>SUM(M62:M63)</f>
        <v>0</v>
      </c>
      <c r="N64" s="189">
        <f>SUM(N62:N63)</f>
        <v>0</v>
      </c>
    </row>
    <row r="65" spans="1:16" x14ac:dyDescent="0.2">
      <c r="A65" s="191"/>
      <c r="B65" s="191"/>
      <c r="C65" s="59"/>
      <c r="D65" s="59"/>
      <c r="E65" s="73"/>
      <c r="F65" s="63"/>
      <c r="G65" s="63"/>
      <c r="H65" s="63"/>
      <c r="I65" s="63"/>
      <c r="J65" s="63"/>
      <c r="K65" s="63"/>
      <c r="L65" s="63"/>
      <c r="M65" s="63"/>
      <c r="N65" s="63"/>
    </row>
    <row r="66" spans="1:16" x14ac:dyDescent="0.2">
      <c r="A66" s="191"/>
      <c r="B66" s="191"/>
      <c r="C66" s="59"/>
      <c r="D66" s="59"/>
      <c r="E66" s="73" t="s">
        <v>35</v>
      </c>
      <c r="F66" s="63"/>
      <c r="G66" s="448">
        <f>G64+I64+K64+M64</f>
        <v>1</v>
      </c>
      <c r="H66" s="449"/>
      <c r="I66" s="63"/>
      <c r="J66" s="63"/>
      <c r="K66" s="63"/>
      <c r="L66" s="63"/>
      <c r="M66" s="63"/>
      <c r="N66" s="63"/>
    </row>
    <row r="67" spans="1:16" x14ac:dyDescent="0.2">
      <c r="A67" s="191"/>
      <c r="B67" s="191"/>
      <c r="C67" s="59"/>
      <c r="D67" s="59"/>
      <c r="E67" s="73"/>
      <c r="F67" s="63"/>
      <c r="G67" s="63"/>
      <c r="H67" s="63"/>
      <c r="I67" s="63"/>
      <c r="J67" s="63"/>
      <c r="K67" s="63"/>
      <c r="L67" s="63"/>
      <c r="M67" s="63"/>
      <c r="N67" s="63"/>
    </row>
    <row r="68" spans="1:16" x14ac:dyDescent="0.2">
      <c r="A68" s="191"/>
      <c r="B68" s="191"/>
      <c r="C68" s="59"/>
      <c r="D68" s="59"/>
      <c r="E68" s="73" t="s">
        <v>36</v>
      </c>
      <c r="F68" s="63"/>
      <c r="G68" s="448">
        <f>SUM(G66-M64)</f>
        <v>1</v>
      </c>
      <c r="H68" s="449"/>
      <c r="I68" s="63"/>
      <c r="J68" s="63"/>
      <c r="K68" s="63"/>
      <c r="L68" s="63"/>
      <c r="M68" s="63"/>
      <c r="N68" s="63"/>
    </row>
    <row r="69" spans="1:16" x14ac:dyDescent="0.2">
      <c r="A69" s="191"/>
      <c r="B69" s="191"/>
      <c r="C69" s="59"/>
      <c r="D69" s="59"/>
      <c r="E69" s="73"/>
      <c r="F69" s="63"/>
      <c r="G69" s="63"/>
      <c r="H69" s="63"/>
      <c r="I69" s="63"/>
      <c r="J69" s="63"/>
      <c r="K69" s="63"/>
      <c r="L69" s="63"/>
      <c r="M69" s="63"/>
      <c r="N69" s="63"/>
    </row>
    <row r="70" spans="1:16" x14ac:dyDescent="0.2">
      <c r="O70" s="301" t="s">
        <v>64</v>
      </c>
      <c r="P70" s="301">
        <f>G29+G47+G64</f>
        <v>562</v>
      </c>
    </row>
    <row r="71" spans="1:16" x14ac:dyDescent="0.2">
      <c r="O71" s="301" t="s">
        <v>65</v>
      </c>
      <c r="P71" s="301">
        <f>I29+I47+I64</f>
        <v>2353</v>
      </c>
    </row>
    <row r="72" spans="1:16" x14ac:dyDescent="0.2">
      <c r="O72" s="301" t="s">
        <v>635</v>
      </c>
      <c r="P72" s="301">
        <f>M29+M47+M64</f>
        <v>105</v>
      </c>
    </row>
    <row r="73" spans="1:16" x14ac:dyDescent="0.2">
      <c r="O73" s="301" t="s">
        <v>636</v>
      </c>
      <c r="P73" s="301">
        <f>SUM(P70:P72)</f>
        <v>3020</v>
      </c>
    </row>
    <row r="74" spans="1:16" x14ac:dyDescent="0.2">
      <c r="O74" s="267"/>
      <c r="P74" s="267"/>
    </row>
  </sheetData>
  <protectedRanges>
    <protectedRange password="CDFC" sqref="L26:L28 I44:I46 L44:L46 L62 I62 I26:I28" name="Rango3"/>
    <protectedRange password="CDFC" sqref="G44:G46 G62 G26:G28" name="Rango2"/>
    <protectedRange password="CDFC" sqref="E44:E46 E62:E63 E26:E28" name="Rango1"/>
  </protectedRanges>
  <mergeCells count="59">
    <mergeCell ref="G66:H66"/>
    <mergeCell ref="G68:H68"/>
    <mergeCell ref="L58:N59"/>
    <mergeCell ref="F59:G60"/>
    <mergeCell ref="H59:I60"/>
    <mergeCell ref="J59:K60"/>
    <mergeCell ref="L60:L61"/>
    <mergeCell ref="M60:N60"/>
    <mergeCell ref="G49:H49"/>
    <mergeCell ref="G51:H51"/>
    <mergeCell ref="A53:C53"/>
    <mergeCell ref="A57:C57"/>
    <mergeCell ref="A58:A61"/>
    <mergeCell ref="B58:B61"/>
    <mergeCell ref="C58:C61"/>
    <mergeCell ref="D58:D61"/>
    <mergeCell ref="E58:E61"/>
    <mergeCell ref="F58:K58"/>
    <mergeCell ref="D40:D43"/>
    <mergeCell ref="E40:E43"/>
    <mergeCell ref="F40:K40"/>
    <mergeCell ref="L40:N41"/>
    <mergeCell ref="F41:G42"/>
    <mergeCell ref="H41:I42"/>
    <mergeCell ref="J41:K42"/>
    <mergeCell ref="L42:L43"/>
    <mergeCell ref="M42:N42"/>
    <mergeCell ref="A35:C35"/>
    <mergeCell ref="A39:C39"/>
    <mergeCell ref="A40:A43"/>
    <mergeCell ref="B40:B43"/>
    <mergeCell ref="C40:C43"/>
    <mergeCell ref="G31:H31"/>
    <mergeCell ref="G33:H33"/>
    <mergeCell ref="F19:K19"/>
    <mergeCell ref="L19:N20"/>
    <mergeCell ref="F20:G21"/>
    <mergeCell ref="H20:I21"/>
    <mergeCell ref="J20:K21"/>
    <mergeCell ref="L21:L22"/>
    <mergeCell ref="M21:N21"/>
    <mergeCell ref="E19:E22"/>
    <mergeCell ref="A9:E9"/>
    <mergeCell ref="A10:E10"/>
    <mergeCell ref="A11:E11"/>
    <mergeCell ref="A12:E12"/>
    <mergeCell ref="A13:E13"/>
    <mergeCell ref="A14:C14"/>
    <mergeCell ref="A18:C18"/>
    <mergeCell ref="A19:A22"/>
    <mergeCell ref="B19:B22"/>
    <mergeCell ref="C19:C22"/>
    <mergeCell ref="D19:D22"/>
    <mergeCell ref="A8:E8"/>
    <mergeCell ref="A2:N2"/>
    <mergeCell ref="A3:N3"/>
    <mergeCell ref="A4:N4"/>
    <mergeCell ref="A5:N5"/>
    <mergeCell ref="A7:C7"/>
  </mergeCells>
  <printOptions horizontalCentered="1" verticalCentered="1"/>
  <pageMargins left="3.937007874015748E-2" right="3.937007874015748E-2" top="0.35433070866141736" bottom="0.74803149606299213" header="0.19685039370078741" footer="0.31496062992125984"/>
  <pageSetup paperSize="136" scale="68" fitToHeight="0" orientation="landscape" r:id="rId1"/>
  <rowBreaks count="2" manualBreakCount="2">
    <brk id="34" max="16383" man="1"/>
    <brk id="5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1FE43-D3B0-4D5D-85F5-BB9135ED548A}">
  <sheetPr codeName="Hoja17">
    <tabColor theme="3" tint="0.39997558519241921"/>
    <pageSetUpPr fitToPage="1"/>
  </sheetPr>
  <dimension ref="A2:O110"/>
  <sheetViews>
    <sheetView zoomScaleNormal="100" workbookViewId="0">
      <selection activeCell="D38" sqref="D38"/>
    </sheetView>
  </sheetViews>
  <sheetFormatPr baseColWidth="10" defaultRowHeight="12.75" x14ac:dyDescent="0.2"/>
  <cols>
    <col min="1" max="1" width="14.85546875" style="50" customWidth="1"/>
    <col min="2" max="2" width="11.42578125" style="50"/>
    <col min="3" max="3" width="25.140625" style="50" bestFit="1" customWidth="1"/>
    <col min="4" max="4" width="24" style="50" bestFit="1" customWidth="1"/>
    <col min="5" max="5" width="35.28515625" style="50" bestFit="1" customWidth="1"/>
    <col min="6" max="6" width="11.42578125" style="50"/>
    <col min="7" max="7" width="19" style="50" customWidth="1"/>
    <col min="8" max="8" width="11.42578125" style="50"/>
    <col min="9" max="9" width="19.42578125" style="50" customWidth="1"/>
    <col min="10" max="10" width="11.42578125" style="50"/>
    <col min="11" max="11" width="15.85546875" style="50" customWidth="1"/>
    <col min="12" max="12" width="16.140625" style="50" customWidth="1"/>
    <col min="13" max="13" width="14" style="50" customWidth="1"/>
    <col min="14" max="14" width="18" style="50" customWidth="1"/>
    <col min="15" max="16384" width="11.42578125" style="50"/>
  </cols>
  <sheetData>
    <row r="2" spans="1:15" ht="12.75" customHeight="1" x14ac:dyDescent="0.2">
      <c r="A2" s="484" t="s">
        <v>0</v>
      </c>
      <c r="B2" s="484"/>
      <c r="C2" s="484"/>
      <c r="D2" s="484"/>
      <c r="E2" s="484"/>
      <c r="F2" s="484"/>
      <c r="G2" s="484"/>
      <c r="H2" s="484"/>
      <c r="I2" s="484"/>
      <c r="J2" s="484"/>
      <c r="K2" s="484"/>
      <c r="L2" s="484"/>
      <c r="M2" s="484"/>
      <c r="N2" s="484"/>
    </row>
    <row r="3" spans="1:15" x14ac:dyDescent="0.2">
      <c r="A3" s="484" t="s">
        <v>69</v>
      </c>
      <c r="B3" s="484"/>
      <c r="C3" s="484"/>
      <c r="D3" s="484"/>
      <c r="E3" s="484"/>
      <c r="F3" s="484"/>
      <c r="G3" s="484"/>
      <c r="H3" s="484"/>
      <c r="I3" s="484"/>
      <c r="J3" s="484"/>
      <c r="K3" s="484"/>
      <c r="L3" s="484"/>
      <c r="M3" s="484"/>
      <c r="N3" s="484"/>
    </row>
    <row r="4" spans="1:15" x14ac:dyDescent="0.2">
      <c r="A4" s="484" t="s">
        <v>2</v>
      </c>
      <c r="B4" s="484"/>
      <c r="C4" s="484"/>
      <c r="D4" s="484"/>
      <c r="E4" s="484"/>
      <c r="F4" s="484"/>
      <c r="G4" s="484"/>
      <c r="H4" s="484"/>
      <c r="I4" s="484"/>
      <c r="J4" s="484"/>
      <c r="K4" s="484"/>
      <c r="L4" s="484"/>
      <c r="M4" s="484"/>
      <c r="N4" s="484"/>
    </row>
    <row r="6" spans="1:15" x14ac:dyDescent="0.2">
      <c r="A6" s="645" t="s">
        <v>3</v>
      </c>
      <c r="B6" s="645"/>
      <c r="C6" s="645"/>
      <c r="D6" s="129"/>
      <c r="E6" s="129"/>
      <c r="F6" s="129"/>
      <c r="G6" s="130"/>
      <c r="H6" s="130"/>
      <c r="I6" s="130"/>
      <c r="J6" s="130"/>
      <c r="K6" s="130"/>
      <c r="L6" s="130"/>
      <c r="M6" s="130"/>
      <c r="N6" s="130"/>
      <c r="O6" s="131"/>
    </row>
    <row r="7" spans="1:15" ht="12.75" customHeight="1" x14ac:dyDescent="0.2">
      <c r="A7" s="646" t="s">
        <v>486</v>
      </c>
      <c r="B7" s="647"/>
      <c r="C7" s="647"/>
      <c r="D7" s="647"/>
      <c r="E7" s="647"/>
      <c r="F7" s="132"/>
      <c r="G7" s="133"/>
      <c r="H7" s="133"/>
      <c r="I7" s="134"/>
      <c r="J7" s="135"/>
      <c r="K7" s="135"/>
      <c r="L7" s="135"/>
      <c r="M7" s="135"/>
      <c r="N7" s="135"/>
      <c r="O7" s="131"/>
    </row>
    <row r="8" spans="1:15" ht="12.75" customHeight="1" x14ac:dyDescent="0.2">
      <c r="A8" s="648" t="s">
        <v>487</v>
      </c>
      <c r="B8" s="645"/>
      <c r="C8" s="645"/>
      <c r="D8" s="645"/>
      <c r="E8" s="645"/>
      <c r="F8" s="136"/>
      <c r="G8" s="135"/>
      <c r="H8" s="135"/>
      <c r="I8" s="137"/>
      <c r="J8" s="135"/>
      <c r="K8" s="135"/>
      <c r="L8" s="135"/>
      <c r="M8" s="135"/>
      <c r="N8" s="135"/>
      <c r="O8" s="131"/>
    </row>
    <row r="9" spans="1:15" ht="12.75" customHeight="1" x14ac:dyDescent="0.2">
      <c r="A9" s="648" t="s">
        <v>488</v>
      </c>
      <c r="B9" s="645"/>
      <c r="C9" s="645"/>
      <c r="D9" s="645"/>
      <c r="E9" s="645"/>
      <c r="F9" s="136"/>
      <c r="G9" s="135"/>
      <c r="H9" s="135"/>
      <c r="I9" s="137"/>
      <c r="J9" s="135"/>
      <c r="K9" s="135"/>
      <c r="L9" s="135"/>
      <c r="M9" s="135"/>
      <c r="N9" s="135"/>
      <c r="O9" s="131"/>
    </row>
    <row r="10" spans="1:15" ht="12.75" customHeight="1" x14ac:dyDescent="0.2">
      <c r="A10" s="648" t="s">
        <v>489</v>
      </c>
      <c r="B10" s="645"/>
      <c r="C10" s="645"/>
      <c r="D10" s="645"/>
      <c r="E10" s="645"/>
      <c r="F10" s="136"/>
      <c r="G10" s="135"/>
      <c r="H10" s="135"/>
      <c r="I10" s="137"/>
      <c r="J10" s="135"/>
      <c r="K10" s="135"/>
      <c r="L10" s="135"/>
      <c r="M10" s="135"/>
      <c r="N10" s="135"/>
      <c r="O10" s="131"/>
    </row>
    <row r="11" spans="1:15" ht="12.75" customHeight="1" x14ac:dyDescent="0.2">
      <c r="A11" s="648" t="s">
        <v>490</v>
      </c>
      <c r="B11" s="645"/>
      <c r="C11" s="645"/>
      <c r="D11" s="645"/>
      <c r="E11" s="645"/>
      <c r="F11" s="136"/>
      <c r="G11" s="135"/>
      <c r="H11" s="135"/>
      <c r="I11" s="137"/>
      <c r="J11" s="135"/>
      <c r="K11" s="135"/>
      <c r="L11" s="135"/>
      <c r="M11" s="135"/>
      <c r="N11" s="135"/>
      <c r="O11" s="131"/>
    </row>
    <row r="12" spans="1:15" ht="12.75" customHeight="1" x14ac:dyDescent="0.2">
      <c r="A12" s="649" t="s">
        <v>491</v>
      </c>
      <c r="B12" s="650"/>
      <c r="C12" s="650"/>
      <c r="D12" s="650"/>
      <c r="E12" s="650"/>
      <c r="F12" s="138"/>
      <c r="G12" s="139"/>
      <c r="H12" s="139"/>
      <c r="I12" s="140"/>
      <c r="J12" s="135"/>
      <c r="K12" s="135"/>
      <c r="L12" s="135"/>
      <c r="M12" s="135"/>
      <c r="N12" s="135"/>
      <c r="O12" s="131"/>
    </row>
    <row r="13" spans="1:15" x14ac:dyDescent="0.2">
      <c r="A13" s="644" t="s">
        <v>4</v>
      </c>
      <c r="B13" s="644"/>
      <c r="C13" s="644"/>
      <c r="D13" s="141"/>
      <c r="E13" s="142"/>
      <c r="F13" s="142"/>
      <c r="G13" s="142"/>
      <c r="H13" s="142"/>
      <c r="I13" s="142"/>
      <c r="J13" s="142"/>
      <c r="K13" s="142"/>
      <c r="L13" s="142"/>
      <c r="M13" s="142"/>
      <c r="N13" s="142"/>
      <c r="O13" s="131"/>
    </row>
    <row r="14" spans="1:15" x14ac:dyDescent="0.2">
      <c r="A14" s="143" t="s">
        <v>492</v>
      </c>
      <c r="B14" s="144"/>
      <c r="C14" s="145"/>
      <c r="D14" s="145"/>
      <c r="E14" s="145"/>
      <c r="F14" s="145"/>
      <c r="G14" s="145"/>
      <c r="H14" s="145"/>
      <c r="I14" s="146"/>
      <c r="J14" s="147"/>
      <c r="K14" s="147"/>
      <c r="L14" s="147"/>
      <c r="M14" s="147"/>
      <c r="N14" s="147"/>
      <c r="O14" s="131"/>
    </row>
    <row r="15" spans="1:15" x14ac:dyDescent="0.2">
      <c r="A15" s="148" t="s">
        <v>126</v>
      </c>
      <c r="B15" s="147" t="s">
        <v>493</v>
      </c>
      <c r="C15" s="149"/>
      <c r="D15" s="149"/>
      <c r="E15" s="147"/>
      <c r="F15" s="147"/>
      <c r="G15" s="147"/>
      <c r="H15" s="147"/>
      <c r="I15" s="150"/>
      <c r="J15" s="147"/>
      <c r="K15" s="147"/>
      <c r="L15" s="147"/>
      <c r="M15" s="147"/>
      <c r="N15" s="147"/>
      <c r="O15" s="131"/>
    </row>
    <row r="16" spans="1:15" x14ac:dyDescent="0.2">
      <c r="A16" s="151" t="s">
        <v>494</v>
      </c>
      <c r="B16" s="152"/>
      <c r="C16" s="152"/>
      <c r="D16" s="152"/>
      <c r="E16" s="153"/>
      <c r="F16" s="153"/>
      <c r="G16" s="153"/>
      <c r="H16" s="153"/>
      <c r="I16" s="154"/>
      <c r="J16" s="147"/>
      <c r="K16" s="155"/>
      <c r="L16" s="147"/>
      <c r="M16" s="147"/>
      <c r="N16" s="147"/>
      <c r="O16" s="131"/>
    </row>
    <row r="17" spans="1:15" ht="12.75" customHeight="1" x14ac:dyDescent="0.2">
      <c r="A17" s="644" t="s">
        <v>5</v>
      </c>
      <c r="B17" s="644"/>
      <c r="C17" s="644"/>
      <c r="D17" s="141"/>
      <c r="E17" s="142"/>
      <c r="F17" s="142"/>
      <c r="G17" s="142"/>
      <c r="H17" s="142"/>
      <c r="I17" s="142"/>
      <c r="J17" s="142"/>
      <c r="K17" s="142"/>
      <c r="L17" s="142"/>
      <c r="M17" s="142"/>
      <c r="N17" s="142"/>
      <c r="O17" s="131"/>
    </row>
    <row r="18" spans="1:15" x14ac:dyDescent="0.2">
      <c r="A18" s="651" t="s">
        <v>6</v>
      </c>
      <c r="B18" s="651" t="s">
        <v>7</v>
      </c>
      <c r="C18" s="651" t="s">
        <v>8</v>
      </c>
      <c r="D18" s="651" t="s">
        <v>9</v>
      </c>
      <c r="E18" s="652" t="s">
        <v>10</v>
      </c>
      <c r="F18" s="652" t="s">
        <v>11</v>
      </c>
      <c r="G18" s="652"/>
      <c r="H18" s="652"/>
      <c r="I18" s="652"/>
      <c r="J18" s="652"/>
      <c r="K18" s="652"/>
      <c r="L18" s="651" t="s">
        <v>12</v>
      </c>
      <c r="M18" s="651"/>
      <c r="N18" s="651"/>
      <c r="O18" s="131"/>
    </row>
    <row r="19" spans="1:15" x14ac:dyDescent="0.2">
      <c r="A19" s="651"/>
      <c r="B19" s="651"/>
      <c r="C19" s="651"/>
      <c r="D19" s="651"/>
      <c r="E19" s="652"/>
      <c r="F19" s="652" t="s">
        <v>13</v>
      </c>
      <c r="G19" s="652"/>
      <c r="H19" s="652" t="s">
        <v>14</v>
      </c>
      <c r="I19" s="652"/>
      <c r="J19" s="652" t="s">
        <v>15</v>
      </c>
      <c r="K19" s="652"/>
      <c r="L19" s="651"/>
      <c r="M19" s="651"/>
      <c r="N19" s="651"/>
      <c r="O19" s="131"/>
    </row>
    <row r="20" spans="1:15" x14ac:dyDescent="0.2">
      <c r="A20" s="651"/>
      <c r="B20" s="651"/>
      <c r="C20" s="651"/>
      <c r="D20" s="651"/>
      <c r="E20" s="652"/>
      <c r="F20" s="652"/>
      <c r="G20" s="652"/>
      <c r="H20" s="652"/>
      <c r="I20" s="652"/>
      <c r="J20" s="652"/>
      <c r="K20" s="652"/>
      <c r="L20" s="652" t="s">
        <v>16</v>
      </c>
      <c r="M20" s="652" t="s">
        <v>17</v>
      </c>
      <c r="N20" s="652"/>
      <c r="O20" s="131"/>
    </row>
    <row r="21" spans="1:15" ht="22.5" x14ac:dyDescent="0.2">
      <c r="A21" s="651"/>
      <c r="B21" s="651"/>
      <c r="C21" s="651"/>
      <c r="D21" s="651"/>
      <c r="E21" s="652"/>
      <c r="F21" s="156" t="s">
        <v>18</v>
      </c>
      <c r="G21" s="157" t="s">
        <v>19</v>
      </c>
      <c r="H21" s="156" t="s">
        <v>18</v>
      </c>
      <c r="I21" s="157" t="s">
        <v>19</v>
      </c>
      <c r="J21" s="156" t="s">
        <v>18</v>
      </c>
      <c r="K21" s="157" t="s">
        <v>19</v>
      </c>
      <c r="L21" s="652"/>
      <c r="M21" s="156" t="s">
        <v>20</v>
      </c>
      <c r="N21" s="156" t="s">
        <v>15</v>
      </c>
      <c r="O21" s="131"/>
    </row>
    <row r="22" spans="1:15" s="128" customFormat="1" ht="62.25" customHeight="1" x14ac:dyDescent="0.2">
      <c r="A22" s="164" t="s">
        <v>503</v>
      </c>
      <c r="B22" s="158" t="s">
        <v>359</v>
      </c>
      <c r="C22" s="159" t="s">
        <v>504</v>
      </c>
      <c r="D22" s="159" t="s">
        <v>504</v>
      </c>
      <c r="E22" s="159" t="s">
        <v>505</v>
      </c>
      <c r="F22" s="160" t="s">
        <v>506</v>
      </c>
      <c r="G22" s="165">
        <v>552</v>
      </c>
      <c r="H22" s="162" t="s">
        <v>507</v>
      </c>
      <c r="I22" s="163">
        <v>444</v>
      </c>
      <c r="J22" s="162" t="s">
        <v>25</v>
      </c>
      <c r="K22" s="163">
        <v>0</v>
      </c>
      <c r="L22" s="163">
        <v>444</v>
      </c>
      <c r="M22" s="163">
        <v>0</v>
      </c>
      <c r="N22" s="163">
        <v>0</v>
      </c>
      <c r="O22" s="166"/>
    </row>
    <row r="23" spans="1:15" s="128" customFormat="1" ht="40.5" customHeight="1" x14ac:dyDescent="0.2">
      <c r="A23" s="158" t="s">
        <v>508</v>
      </c>
      <c r="B23" s="158" t="s">
        <v>367</v>
      </c>
      <c r="C23" s="159" t="s">
        <v>509</v>
      </c>
      <c r="D23" s="159" t="s">
        <v>510</v>
      </c>
      <c r="E23" s="159" t="s">
        <v>511</v>
      </c>
      <c r="F23" s="162" t="s">
        <v>25</v>
      </c>
      <c r="G23" s="167">
        <v>0</v>
      </c>
      <c r="H23" s="162" t="s">
        <v>25</v>
      </c>
      <c r="I23" s="163">
        <v>0</v>
      </c>
      <c r="J23" s="162" t="s">
        <v>25</v>
      </c>
      <c r="K23" s="163">
        <v>0</v>
      </c>
      <c r="L23" s="163">
        <v>0</v>
      </c>
      <c r="M23" s="163">
        <v>0</v>
      </c>
      <c r="N23" s="163">
        <v>0</v>
      </c>
      <c r="O23" s="166"/>
    </row>
    <row r="24" spans="1:15" s="128" customFormat="1" ht="45" customHeight="1" x14ac:dyDescent="0.2">
      <c r="A24" s="164" t="s">
        <v>512</v>
      </c>
      <c r="B24" s="164" t="s">
        <v>371</v>
      </c>
      <c r="C24" s="159" t="s">
        <v>513</v>
      </c>
      <c r="D24" s="159" t="s">
        <v>514</v>
      </c>
      <c r="E24" s="159" t="s">
        <v>515</v>
      </c>
      <c r="F24" s="160" t="s">
        <v>425</v>
      </c>
      <c r="G24" s="167">
        <v>396</v>
      </c>
      <c r="H24" s="162" t="s">
        <v>516</v>
      </c>
      <c r="I24" s="163">
        <v>781</v>
      </c>
      <c r="J24" s="162" t="s">
        <v>25</v>
      </c>
      <c r="K24" s="163">
        <v>0</v>
      </c>
      <c r="L24" s="163">
        <v>781</v>
      </c>
      <c r="M24" s="163">
        <v>0</v>
      </c>
      <c r="N24" s="163">
        <v>0</v>
      </c>
      <c r="O24" s="166"/>
    </row>
    <row r="25" spans="1:15" s="128" customFormat="1" ht="53.25" customHeight="1" x14ac:dyDescent="0.2">
      <c r="A25" s="164" t="s">
        <v>517</v>
      </c>
      <c r="B25" s="164" t="s">
        <v>518</v>
      </c>
      <c r="C25" s="159" t="s">
        <v>519</v>
      </c>
      <c r="D25" s="159" t="s">
        <v>520</v>
      </c>
      <c r="E25" s="159" t="s">
        <v>521</v>
      </c>
      <c r="F25" s="160" t="s">
        <v>522</v>
      </c>
      <c r="G25" s="167">
        <v>257</v>
      </c>
      <c r="H25" s="162" t="s">
        <v>25</v>
      </c>
      <c r="I25" s="163">
        <v>0</v>
      </c>
      <c r="J25" s="162" t="s">
        <v>25</v>
      </c>
      <c r="K25" s="163">
        <v>0</v>
      </c>
      <c r="L25" s="163">
        <v>0</v>
      </c>
      <c r="M25" s="163">
        <v>0</v>
      </c>
      <c r="N25" s="163">
        <v>0</v>
      </c>
      <c r="O25" s="166"/>
    </row>
    <row r="26" spans="1:15" ht="48" customHeight="1" x14ac:dyDescent="0.2">
      <c r="A26" s="158" t="s">
        <v>523</v>
      </c>
      <c r="B26" s="158" t="s">
        <v>375</v>
      </c>
      <c r="C26" s="159" t="s">
        <v>524</v>
      </c>
      <c r="D26" s="159" t="s">
        <v>691</v>
      </c>
      <c r="E26" s="159" t="s">
        <v>525</v>
      </c>
      <c r="F26" s="160" t="s">
        <v>526</v>
      </c>
      <c r="G26" s="167">
        <v>32</v>
      </c>
      <c r="H26" s="162" t="s">
        <v>527</v>
      </c>
      <c r="I26" s="163">
        <v>19</v>
      </c>
      <c r="J26" s="162" t="s">
        <v>25</v>
      </c>
      <c r="K26" s="163">
        <v>0</v>
      </c>
      <c r="L26" s="163">
        <v>19</v>
      </c>
      <c r="M26" s="163">
        <v>0</v>
      </c>
      <c r="N26" s="163">
        <v>0</v>
      </c>
      <c r="O26" s="131"/>
    </row>
    <row r="27" spans="1:15" ht="41.25" customHeight="1" x14ac:dyDescent="0.2">
      <c r="A27" s="158" t="s">
        <v>25</v>
      </c>
      <c r="B27" s="158" t="s">
        <v>528</v>
      </c>
      <c r="C27" s="158" t="s">
        <v>25</v>
      </c>
      <c r="D27" s="159" t="s">
        <v>529</v>
      </c>
      <c r="E27" s="159" t="s">
        <v>694</v>
      </c>
      <c r="F27" s="160" t="s">
        <v>530</v>
      </c>
      <c r="G27" s="167">
        <v>114</v>
      </c>
      <c r="H27" s="162" t="s">
        <v>25</v>
      </c>
      <c r="I27" s="163">
        <v>0</v>
      </c>
      <c r="J27" s="162" t="s">
        <v>25</v>
      </c>
      <c r="K27" s="163">
        <v>0</v>
      </c>
      <c r="L27" s="163">
        <v>0</v>
      </c>
      <c r="M27" s="163">
        <v>0</v>
      </c>
      <c r="N27" s="163">
        <v>0</v>
      </c>
      <c r="O27" s="131"/>
    </row>
    <row r="28" spans="1:15" ht="62.25" customHeight="1" x14ac:dyDescent="0.2">
      <c r="A28" s="158" t="s">
        <v>531</v>
      </c>
      <c r="B28" s="158" t="s">
        <v>532</v>
      </c>
      <c r="C28" s="159" t="s">
        <v>533</v>
      </c>
      <c r="D28" s="159" t="s">
        <v>692</v>
      </c>
      <c r="E28" s="159" t="s">
        <v>534</v>
      </c>
      <c r="F28" s="160" t="s">
        <v>535</v>
      </c>
      <c r="G28" s="167">
        <v>5</v>
      </c>
      <c r="H28" s="162" t="s">
        <v>25</v>
      </c>
      <c r="I28" s="163">
        <v>0</v>
      </c>
      <c r="J28" s="162" t="s">
        <v>25</v>
      </c>
      <c r="K28" s="163">
        <v>0</v>
      </c>
      <c r="L28" s="163">
        <v>0</v>
      </c>
      <c r="M28" s="163">
        <v>0</v>
      </c>
      <c r="N28" s="163">
        <v>0</v>
      </c>
      <c r="O28" s="131"/>
    </row>
    <row r="29" spans="1:15" ht="62.25" customHeight="1" x14ac:dyDescent="0.2">
      <c r="A29" s="164" t="s">
        <v>536</v>
      </c>
      <c r="B29" s="164" t="s">
        <v>537</v>
      </c>
      <c r="C29" s="159" t="s">
        <v>538</v>
      </c>
      <c r="D29" s="159" t="s">
        <v>693</v>
      </c>
      <c r="E29" s="159" t="s">
        <v>539</v>
      </c>
      <c r="F29" s="160" t="s">
        <v>540</v>
      </c>
      <c r="G29" s="167">
        <v>50</v>
      </c>
      <c r="H29" s="162" t="s">
        <v>25</v>
      </c>
      <c r="I29" s="163">
        <v>0</v>
      </c>
      <c r="J29" s="162" t="s">
        <v>25</v>
      </c>
      <c r="K29" s="163">
        <v>0</v>
      </c>
      <c r="L29" s="163">
        <v>0</v>
      </c>
      <c r="M29" s="163">
        <v>0</v>
      </c>
      <c r="N29" s="163">
        <v>0</v>
      </c>
      <c r="O29" s="131"/>
    </row>
    <row r="30" spans="1:15" ht="46.5" customHeight="1" x14ac:dyDescent="0.2">
      <c r="A30" s="158" t="s">
        <v>541</v>
      </c>
      <c r="B30" s="164" t="s">
        <v>542</v>
      </c>
      <c r="C30" s="159" t="s">
        <v>543</v>
      </c>
      <c r="D30" s="159" t="s">
        <v>544</v>
      </c>
      <c r="E30" s="159" t="s">
        <v>545</v>
      </c>
      <c r="F30" s="160" t="s">
        <v>546</v>
      </c>
      <c r="G30" s="167">
        <v>38</v>
      </c>
      <c r="H30" s="162" t="s">
        <v>25</v>
      </c>
      <c r="I30" s="163">
        <v>0</v>
      </c>
      <c r="J30" s="162" t="s">
        <v>25</v>
      </c>
      <c r="K30" s="163">
        <v>0</v>
      </c>
      <c r="L30" s="163">
        <v>0</v>
      </c>
      <c r="M30" s="163">
        <v>0</v>
      </c>
      <c r="N30" s="163">
        <v>0</v>
      </c>
      <c r="O30" s="131"/>
    </row>
    <row r="31" spans="1:15" ht="54" customHeight="1" x14ac:dyDescent="0.2">
      <c r="A31" s="158" t="s">
        <v>547</v>
      </c>
      <c r="B31" s="158" t="s">
        <v>548</v>
      </c>
      <c r="C31" s="159" t="s">
        <v>549</v>
      </c>
      <c r="D31" s="159" t="s">
        <v>550</v>
      </c>
      <c r="E31" s="159" t="s">
        <v>551</v>
      </c>
      <c r="F31" s="160" t="s">
        <v>552</v>
      </c>
      <c r="G31" s="167">
        <v>344</v>
      </c>
      <c r="H31" s="162" t="s">
        <v>553</v>
      </c>
      <c r="I31" s="163">
        <v>1449</v>
      </c>
      <c r="J31" s="162" t="s">
        <v>25</v>
      </c>
      <c r="K31" s="163">
        <v>0</v>
      </c>
      <c r="L31" s="163">
        <v>1449</v>
      </c>
      <c r="M31" s="163">
        <v>0</v>
      </c>
      <c r="N31" s="163">
        <v>0</v>
      </c>
      <c r="O31" s="131"/>
    </row>
    <row r="32" spans="1:15" x14ac:dyDescent="0.2">
      <c r="A32" s="135"/>
      <c r="B32" s="135"/>
      <c r="C32" s="142"/>
      <c r="D32" s="142"/>
      <c r="E32" s="168" t="s">
        <v>34</v>
      </c>
      <c r="F32" s="142"/>
      <c r="G32" s="268">
        <f>SUM(G22:G31)</f>
        <v>1788</v>
      </c>
      <c r="H32" s="142"/>
      <c r="I32" s="169">
        <f>SUM(I22:I31)</f>
        <v>2693</v>
      </c>
      <c r="J32" s="142"/>
      <c r="K32" s="169">
        <f>SUM(K22:K31)</f>
        <v>0</v>
      </c>
      <c r="L32" s="169">
        <f>SUM(L22:L31)</f>
        <v>2693</v>
      </c>
      <c r="M32" s="169">
        <f>SUM(M22:M31)</f>
        <v>0</v>
      </c>
      <c r="N32" s="169">
        <f>SUM(N22:N31)</f>
        <v>0</v>
      </c>
      <c r="O32" s="131"/>
    </row>
    <row r="33" spans="1:15" x14ac:dyDescent="0.2">
      <c r="A33" s="130"/>
      <c r="B33" s="130"/>
      <c r="C33" s="170"/>
      <c r="D33" s="170"/>
      <c r="E33" s="168"/>
      <c r="F33" s="142"/>
      <c r="G33" s="142"/>
      <c r="H33" s="142"/>
      <c r="I33" s="142"/>
      <c r="J33" s="142"/>
      <c r="K33" s="142"/>
      <c r="L33" s="142"/>
      <c r="M33" s="142"/>
      <c r="N33" s="142"/>
      <c r="O33" s="131"/>
    </row>
    <row r="34" spans="1:15" x14ac:dyDescent="0.2">
      <c r="A34" s="130"/>
      <c r="B34" s="130"/>
      <c r="C34" s="170"/>
      <c r="D34" s="170"/>
      <c r="E34" s="168" t="s">
        <v>35</v>
      </c>
      <c r="F34" s="142"/>
      <c r="G34" s="653">
        <f>G32+I32+M32</f>
        <v>4481</v>
      </c>
      <c r="H34" s="654"/>
      <c r="I34" s="142"/>
      <c r="J34" s="142"/>
      <c r="K34" s="142"/>
      <c r="L34" s="142"/>
      <c r="M34" s="142"/>
      <c r="N34" s="142"/>
      <c r="O34" s="131"/>
    </row>
    <row r="35" spans="1:15" ht="6.75" customHeight="1" x14ac:dyDescent="0.2">
      <c r="A35" s="130"/>
      <c r="B35" s="130"/>
      <c r="C35" s="170"/>
      <c r="D35" s="170"/>
      <c r="E35" s="168"/>
      <c r="F35" s="142"/>
      <c r="G35" s="142"/>
      <c r="H35" s="142"/>
      <c r="I35" s="142"/>
      <c r="J35" s="142"/>
      <c r="K35" s="142"/>
      <c r="L35" s="142"/>
      <c r="M35" s="142"/>
      <c r="N35" s="142"/>
      <c r="O35" s="131"/>
    </row>
    <row r="36" spans="1:15" x14ac:dyDescent="0.2">
      <c r="A36" s="130"/>
      <c r="B36" s="130"/>
      <c r="C36" s="170"/>
      <c r="D36" s="170"/>
      <c r="E36" s="168" t="s">
        <v>36</v>
      </c>
      <c r="F36" s="142"/>
      <c r="G36" s="653">
        <f>G34-M32</f>
        <v>4481</v>
      </c>
      <c r="H36" s="654"/>
      <c r="I36" s="142"/>
      <c r="J36" s="142"/>
      <c r="K36" s="142"/>
      <c r="L36" s="142"/>
      <c r="M36" s="142"/>
      <c r="N36" s="142"/>
      <c r="O36" s="131"/>
    </row>
    <row r="37" spans="1:15" x14ac:dyDescent="0.2">
      <c r="A37" s="130"/>
      <c r="B37" s="130"/>
      <c r="C37" s="170"/>
      <c r="D37" s="170"/>
      <c r="E37" s="168"/>
      <c r="F37" s="142"/>
      <c r="G37" s="142"/>
      <c r="H37" s="142"/>
      <c r="I37" s="142"/>
      <c r="J37" s="142"/>
      <c r="K37" s="142"/>
      <c r="L37" s="142"/>
      <c r="M37" s="142"/>
      <c r="N37" s="142"/>
      <c r="O37" s="131"/>
    </row>
    <row r="38" spans="1:15" ht="28.5" customHeight="1" x14ac:dyDescent="0.2">
      <c r="A38" s="131"/>
      <c r="B38" s="131"/>
      <c r="C38" s="131"/>
      <c r="D38" s="131"/>
      <c r="E38" s="131"/>
      <c r="F38" s="131"/>
      <c r="G38" s="131"/>
      <c r="H38" s="131"/>
      <c r="I38" s="131"/>
      <c r="J38" s="131"/>
      <c r="K38" s="131"/>
      <c r="L38" s="131"/>
      <c r="M38" s="131"/>
      <c r="N38" s="131"/>
      <c r="O38" s="131"/>
    </row>
    <row r="39" spans="1:15" x14ac:dyDescent="0.2">
      <c r="A39" s="644" t="s">
        <v>4</v>
      </c>
      <c r="B39" s="644"/>
      <c r="C39" s="644"/>
      <c r="D39" s="194"/>
      <c r="E39" s="142"/>
      <c r="F39" s="142"/>
      <c r="G39" s="142"/>
      <c r="H39" s="142"/>
      <c r="I39" s="142"/>
      <c r="J39" s="142"/>
      <c r="K39" s="142"/>
      <c r="L39" s="142"/>
      <c r="M39" s="142"/>
      <c r="N39" s="142"/>
      <c r="O39" s="131"/>
    </row>
    <row r="40" spans="1:15" x14ac:dyDescent="0.2">
      <c r="A40" s="143" t="s">
        <v>492</v>
      </c>
      <c r="B40" s="144"/>
      <c r="C40" s="145"/>
      <c r="D40" s="145"/>
      <c r="E40" s="145"/>
      <c r="F40" s="145"/>
      <c r="G40" s="145"/>
      <c r="H40" s="145"/>
      <c r="I40" s="146"/>
      <c r="J40" s="147"/>
      <c r="K40" s="147"/>
      <c r="L40" s="147"/>
      <c r="M40" s="147"/>
      <c r="N40" s="147"/>
      <c r="O40" s="131"/>
    </row>
    <row r="41" spans="1:15" x14ac:dyDescent="0.2">
      <c r="A41" s="148" t="s">
        <v>126</v>
      </c>
      <c r="B41" s="147" t="s">
        <v>157</v>
      </c>
      <c r="C41" s="149"/>
      <c r="D41" s="149"/>
      <c r="E41" s="147"/>
      <c r="F41" s="147"/>
      <c r="G41" s="147"/>
      <c r="H41" s="147"/>
      <c r="I41" s="150"/>
      <c r="J41" s="147"/>
      <c r="K41" s="147"/>
      <c r="L41" s="147"/>
      <c r="M41" s="147"/>
      <c r="N41" s="147"/>
      <c r="O41" s="131"/>
    </row>
    <row r="42" spans="1:15" x14ac:dyDescent="0.2">
      <c r="A42" s="151" t="s">
        <v>494</v>
      </c>
      <c r="B42" s="152"/>
      <c r="C42" s="152"/>
      <c r="D42" s="152"/>
      <c r="E42" s="153"/>
      <c r="F42" s="153"/>
      <c r="G42" s="153"/>
      <c r="H42" s="153"/>
      <c r="I42" s="154"/>
      <c r="J42" s="147"/>
      <c r="K42" s="155"/>
      <c r="L42" s="147"/>
      <c r="M42" s="147"/>
      <c r="N42" s="147"/>
      <c r="O42" s="131"/>
    </row>
    <row r="43" spans="1:15" x14ac:dyDescent="0.2">
      <c r="A43" s="644" t="s">
        <v>5</v>
      </c>
      <c r="B43" s="644"/>
      <c r="C43" s="644"/>
      <c r="D43" s="194"/>
      <c r="E43" s="142"/>
      <c r="F43" s="142"/>
      <c r="G43" s="142"/>
      <c r="H43" s="142"/>
      <c r="I43" s="142"/>
      <c r="J43" s="142"/>
      <c r="K43" s="142"/>
      <c r="L43" s="142"/>
      <c r="M43" s="142"/>
      <c r="N43" s="142"/>
      <c r="O43" s="131"/>
    </row>
    <row r="44" spans="1:15" x14ac:dyDescent="0.2">
      <c r="A44" s="651" t="s">
        <v>6</v>
      </c>
      <c r="B44" s="651" t="s">
        <v>7</v>
      </c>
      <c r="C44" s="651" t="s">
        <v>8</v>
      </c>
      <c r="D44" s="651" t="s">
        <v>9</v>
      </c>
      <c r="E44" s="652" t="s">
        <v>10</v>
      </c>
      <c r="F44" s="652" t="s">
        <v>11</v>
      </c>
      <c r="G44" s="652"/>
      <c r="H44" s="652"/>
      <c r="I44" s="652"/>
      <c r="J44" s="652"/>
      <c r="K44" s="652"/>
      <c r="L44" s="651" t="s">
        <v>12</v>
      </c>
      <c r="M44" s="651"/>
      <c r="N44" s="651"/>
      <c r="O44" s="131"/>
    </row>
    <row r="45" spans="1:15" x14ac:dyDescent="0.2">
      <c r="A45" s="651"/>
      <c r="B45" s="651"/>
      <c r="C45" s="651"/>
      <c r="D45" s="651"/>
      <c r="E45" s="652"/>
      <c r="F45" s="652" t="s">
        <v>13</v>
      </c>
      <c r="G45" s="652"/>
      <c r="H45" s="652" t="s">
        <v>14</v>
      </c>
      <c r="I45" s="652"/>
      <c r="J45" s="652" t="s">
        <v>15</v>
      </c>
      <c r="K45" s="652"/>
      <c r="L45" s="651"/>
      <c r="M45" s="651"/>
      <c r="N45" s="651"/>
      <c r="O45" s="131"/>
    </row>
    <row r="46" spans="1:15" x14ac:dyDescent="0.2">
      <c r="A46" s="651"/>
      <c r="B46" s="651"/>
      <c r="C46" s="651"/>
      <c r="D46" s="651"/>
      <c r="E46" s="652"/>
      <c r="F46" s="652"/>
      <c r="G46" s="652"/>
      <c r="H46" s="652"/>
      <c r="I46" s="652"/>
      <c r="J46" s="652"/>
      <c r="K46" s="652"/>
      <c r="L46" s="652" t="s">
        <v>16</v>
      </c>
      <c r="M46" s="652" t="s">
        <v>17</v>
      </c>
      <c r="N46" s="652"/>
      <c r="O46" s="131"/>
    </row>
    <row r="47" spans="1:15" ht="22.5" x14ac:dyDescent="0.2">
      <c r="A47" s="651"/>
      <c r="B47" s="651"/>
      <c r="C47" s="651"/>
      <c r="D47" s="651"/>
      <c r="E47" s="652"/>
      <c r="F47" s="193" t="s">
        <v>18</v>
      </c>
      <c r="G47" s="192" t="s">
        <v>19</v>
      </c>
      <c r="H47" s="193" t="s">
        <v>18</v>
      </c>
      <c r="I47" s="192" t="s">
        <v>19</v>
      </c>
      <c r="J47" s="193" t="s">
        <v>18</v>
      </c>
      <c r="K47" s="192" t="s">
        <v>19</v>
      </c>
      <c r="L47" s="652"/>
      <c r="M47" s="193" t="s">
        <v>20</v>
      </c>
      <c r="N47" s="193" t="s">
        <v>15</v>
      </c>
      <c r="O47" s="131"/>
    </row>
    <row r="48" spans="1:15" ht="56.25" x14ac:dyDescent="0.2">
      <c r="A48" s="158" t="s">
        <v>25</v>
      </c>
      <c r="B48" s="158" t="s">
        <v>159</v>
      </c>
      <c r="C48" s="158" t="s">
        <v>25</v>
      </c>
      <c r="D48" s="270" t="s">
        <v>554</v>
      </c>
      <c r="E48" s="159" t="s">
        <v>555</v>
      </c>
      <c r="F48" s="160">
        <v>2019</v>
      </c>
      <c r="G48" s="167">
        <v>16</v>
      </c>
      <c r="H48" s="162" t="s">
        <v>25</v>
      </c>
      <c r="I48" s="163">
        <v>0</v>
      </c>
      <c r="J48" s="162" t="s">
        <v>25</v>
      </c>
      <c r="K48" s="163">
        <v>0</v>
      </c>
      <c r="L48" s="163">
        <v>0</v>
      </c>
      <c r="M48" s="163">
        <v>0</v>
      </c>
      <c r="N48" s="163">
        <v>0</v>
      </c>
    </row>
    <row r="49" spans="1:14" x14ac:dyDescent="0.2">
      <c r="A49" s="135"/>
      <c r="B49" s="135"/>
      <c r="C49" s="142"/>
      <c r="D49" s="142"/>
      <c r="E49" s="168" t="s">
        <v>34</v>
      </c>
      <c r="F49" s="142"/>
      <c r="G49" s="169">
        <f>SUM(G48)</f>
        <v>16</v>
      </c>
      <c r="H49" s="142"/>
      <c r="I49" s="169">
        <f>SUM(I48)</f>
        <v>0</v>
      </c>
      <c r="J49" s="142"/>
      <c r="K49" s="169">
        <f>SUM(K48)</f>
        <v>0</v>
      </c>
      <c r="L49" s="169">
        <f>SUM(L48)</f>
        <v>0</v>
      </c>
      <c r="M49" s="169">
        <f>SUM(M48)</f>
        <v>0</v>
      </c>
      <c r="N49" s="169">
        <f>SUM(N48)</f>
        <v>0</v>
      </c>
    </row>
    <row r="50" spans="1:14" x14ac:dyDescent="0.2">
      <c r="A50" s="130"/>
      <c r="B50" s="130"/>
      <c r="C50" s="170"/>
      <c r="D50" s="170"/>
      <c r="E50" s="168"/>
      <c r="F50" s="142"/>
      <c r="G50" s="142"/>
      <c r="H50" s="142"/>
      <c r="I50" s="142"/>
      <c r="J50" s="142"/>
      <c r="K50" s="142"/>
      <c r="L50" s="142"/>
      <c r="M50" s="142"/>
      <c r="N50" s="142"/>
    </row>
    <row r="51" spans="1:14" x14ac:dyDescent="0.2">
      <c r="A51" s="130"/>
      <c r="B51" s="130"/>
      <c r="C51" s="170"/>
      <c r="D51" s="170"/>
      <c r="E51" s="168" t="s">
        <v>35</v>
      </c>
      <c r="F51" s="142"/>
      <c r="G51" s="655">
        <f>G49+I49+M49</f>
        <v>16</v>
      </c>
      <c r="H51" s="654"/>
      <c r="I51" s="142"/>
      <c r="J51" s="142"/>
      <c r="K51" s="142"/>
      <c r="L51" s="142"/>
      <c r="M51" s="142"/>
      <c r="N51" s="142"/>
    </row>
    <row r="52" spans="1:14" ht="16.5" customHeight="1" x14ac:dyDescent="0.2">
      <c r="A52" s="130"/>
      <c r="B52" s="130"/>
      <c r="C52" s="170"/>
      <c r="D52" s="170"/>
      <c r="E52" s="168"/>
      <c r="F52" s="142"/>
      <c r="G52" s="142"/>
      <c r="H52" s="142"/>
      <c r="I52" s="142"/>
      <c r="J52" s="142"/>
      <c r="K52" s="142"/>
      <c r="L52" s="142"/>
      <c r="M52" s="142"/>
      <c r="N52" s="142"/>
    </row>
    <row r="53" spans="1:14" x14ac:dyDescent="0.2">
      <c r="A53" s="130"/>
      <c r="B53" s="130"/>
      <c r="C53" s="170"/>
      <c r="D53" s="170"/>
      <c r="E53" s="168" t="s">
        <v>36</v>
      </c>
      <c r="F53" s="142"/>
      <c r="G53" s="655">
        <f>G51-M49</f>
        <v>16</v>
      </c>
      <c r="H53" s="654"/>
      <c r="I53" s="142"/>
      <c r="J53" s="142"/>
      <c r="K53" s="142"/>
      <c r="L53" s="142"/>
      <c r="M53" s="142"/>
      <c r="N53" s="142"/>
    </row>
    <row r="55" spans="1:14" x14ac:dyDescent="0.2">
      <c r="A55" s="644" t="s">
        <v>4</v>
      </c>
      <c r="B55" s="644"/>
      <c r="C55" s="644"/>
      <c r="D55" s="194"/>
      <c r="E55" s="142"/>
      <c r="F55" s="142"/>
      <c r="G55" s="142"/>
      <c r="H55" s="142"/>
      <c r="I55" s="142"/>
      <c r="J55" s="142"/>
      <c r="K55" s="142"/>
      <c r="L55" s="142"/>
      <c r="M55" s="142"/>
      <c r="N55" s="142"/>
    </row>
    <row r="56" spans="1:14" x14ac:dyDescent="0.2">
      <c r="A56" s="143" t="s">
        <v>492</v>
      </c>
      <c r="B56" s="144"/>
      <c r="C56" s="145"/>
      <c r="D56" s="145"/>
      <c r="E56" s="145"/>
      <c r="F56" s="145"/>
      <c r="G56" s="145"/>
      <c r="H56" s="145"/>
      <c r="I56" s="146"/>
      <c r="J56" s="147"/>
      <c r="K56" s="147"/>
      <c r="L56" s="147"/>
      <c r="M56" s="147"/>
      <c r="N56" s="147"/>
    </row>
    <row r="57" spans="1:14" x14ac:dyDescent="0.2">
      <c r="A57" s="148" t="s">
        <v>126</v>
      </c>
      <c r="B57" s="147" t="s">
        <v>688</v>
      </c>
      <c r="C57" s="149"/>
      <c r="D57" s="149"/>
      <c r="E57" s="147"/>
      <c r="F57" s="147"/>
      <c r="G57" s="147"/>
      <c r="H57" s="147"/>
      <c r="I57" s="150"/>
      <c r="J57" s="147"/>
      <c r="K57" s="147"/>
      <c r="L57" s="147"/>
      <c r="M57" s="147"/>
      <c r="N57" s="147"/>
    </row>
    <row r="58" spans="1:14" x14ac:dyDescent="0.2">
      <c r="A58" s="151" t="s">
        <v>494</v>
      </c>
      <c r="B58" s="152"/>
      <c r="C58" s="152"/>
      <c r="D58" s="152"/>
      <c r="E58" s="153"/>
      <c r="F58" s="153"/>
      <c r="G58" s="153"/>
      <c r="H58" s="153"/>
      <c r="I58" s="154"/>
      <c r="J58" s="147"/>
      <c r="K58" s="155"/>
      <c r="L58" s="147"/>
      <c r="M58" s="147"/>
      <c r="N58" s="147"/>
    </row>
    <row r="59" spans="1:14" x14ac:dyDescent="0.2">
      <c r="A59" s="644" t="s">
        <v>5</v>
      </c>
      <c r="B59" s="644"/>
      <c r="C59" s="644"/>
      <c r="D59" s="194"/>
      <c r="E59" s="142"/>
      <c r="F59" s="142"/>
      <c r="G59" s="142"/>
      <c r="H59" s="142"/>
      <c r="I59" s="142"/>
      <c r="J59" s="142"/>
      <c r="K59" s="142"/>
      <c r="L59" s="142"/>
      <c r="M59" s="142"/>
      <c r="N59" s="142"/>
    </row>
    <row r="60" spans="1:14" x14ac:dyDescent="0.2">
      <c r="A60" s="651" t="s">
        <v>6</v>
      </c>
      <c r="B60" s="651" t="s">
        <v>7</v>
      </c>
      <c r="C60" s="651" t="s">
        <v>8</v>
      </c>
      <c r="D60" s="651" t="s">
        <v>9</v>
      </c>
      <c r="E60" s="652" t="s">
        <v>10</v>
      </c>
      <c r="F60" s="652" t="s">
        <v>11</v>
      </c>
      <c r="G60" s="652"/>
      <c r="H60" s="652"/>
      <c r="I60" s="652"/>
      <c r="J60" s="652"/>
      <c r="K60" s="652"/>
      <c r="L60" s="651" t="s">
        <v>12</v>
      </c>
      <c r="M60" s="651"/>
      <c r="N60" s="651"/>
    </row>
    <row r="61" spans="1:14" x14ac:dyDescent="0.2">
      <c r="A61" s="651"/>
      <c r="B61" s="651"/>
      <c r="C61" s="651"/>
      <c r="D61" s="651"/>
      <c r="E61" s="652"/>
      <c r="F61" s="652" t="s">
        <v>13</v>
      </c>
      <c r="G61" s="652"/>
      <c r="H61" s="652" t="s">
        <v>14</v>
      </c>
      <c r="I61" s="652"/>
      <c r="J61" s="652" t="s">
        <v>15</v>
      </c>
      <c r="K61" s="652"/>
      <c r="L61" s="651"/>
      <c r="M61" s="651"/>
      <c r="N61" s="651"/>
    </row>
    <row r="62" spans="1:14" x14ac:dyDescent="0.2">
      <c r="A62" s="651"/>
      <c r="B62" s="651"/>
      <c r="C62" s="651"/>
      <c r="D62" s="651"/>
      <c r="E62" s="652"/>
      <c r="F62" s="652"/>
      <c r="G62" s="652"/>
      <c r="H62" s="652"/>
      <c r="I62" s="652"/>
      <c r="J62" s="652"/>
      <c r="K62" s="652"/>
      <c r="L62" s="652" t="s">
        <v>16</v>
      </c>
      <c r="M62" s="652" t="s">
        <v>17</v>
      </c>
      <c r="N62" s="652"/>
    </row>
    <row r="63" spans="1:14" ht="22.5" x14ac:dyDescent="0.2">
      <c r="A63" s="651"/>
      <c r="B63" s="651"/>
      <c r="C63" s="651"/>
      <c r="D63" s="651"/>
      <c r="E63" s="652"/>
      <c r="F63" s="193" t="s">
        <v>18</v>
      </c>
      <c r="G63" s="192" t="s">
        <v>19</v>
      </c>
      <c r="H63" s="193" t="s">
        <v>18</v>
      </c>
      <c r="I63" s="192" t="s">
        <v>19</v>
      </c>
      <c r="J63" s="193" t="s">
        <v>18</v>
      </c>
      <c r="K63" s="192" t="s">
        <v>19</v>
      </c>
      <c r="L63" s="652"/>
      <c r="M63" s="193" t="s">
        <v>20</v>
      </c>
      <c r="N63" s="193" t="s">
        <v>15</v>
      </c>
    </row>
    <row r="64" spans="1:14" ht="33.75" x14ac:dyDescent="0.2">
      <c r="A64" s="158" t="s">
        <v>25</v>
      </c>
      <c r="B64" s="158" t="s">
        <v>556</v>
      </c>
      <c r="C64" s="158" t="s">
        <v>25</v>
      </c>
      <c r="D64" s="270" t="s">
        <v>557</v>
      </c>
      <c r="E64" s="159" t="s">
        <v>558</v>
      </c>
      <c r="F64" s="160" t="s">
        <v>408</v>
      </c>
      <c r="G64" s="167">
        <v>34</v>
      </c>
      <c r="H64" s="162" t="s">
        <v>25</v>
      </c>
      <c r="I64" s="163">
        <v>0</v>
      </c>
      <c r="J64" s="162" t="s">
        <v>25</v>
      </c>
      <c r="K64" s="163">
        <v>0</v>
      </c>
      <c r="L64" s="163">
        <v>0</v>
      </c>
      <c r="M64" s="163">
        <v>0</v>
      </c>
      <c r="N64" s="163">
        <v>0</v>
      </c>
    </row>
    <row r="65" spans="1:14" x14ac:dyDescent="0.2">
      <c r="A65" s="135"/>
      <c r="B65" s="135"/>
      <c r="C65" s="142"/>
      <c r="D65" s="142"/>
      <c r="E65" s="168" t="s">
        <v>34</v>
      </c>
      <c r="F65" s="142"/>
      <c r="G65" s="169">
        <f>SUM(G64)</f>
        <v>34</v>
      </c>
      <c r="H65" s="142"/>
      <c r="I65" s="169">
        <f>SUM(I64)</f>
        <v>0</v>
      </c>
      <c r="J65" s="142"/>
      <c r="K65" s="169">
        <f>SUM(K64)</f>
        <v>0</v>
      </c>
      <c r="L65" s="169">
        <f>SUM(L64)</f>
        <v>0</v>
      </c>
      <c r="M65" s="169">
        <f>SUM(M64)</f>
        <v>0</v>
      </c>
      <c r="N65" s="169">
        <f>SUM(N64)</f>
        <v>0</v>
      </c>
    </row>
    <row r="66" spans="1:14" x14ac:dyDescent="0.2">
      <c r="A66" s="130"/>
      <c r="B66" s="130"/>
      <c r="C66" s="170"/>
      <c r="D66" s="170"/>
      <c r="E66" s="168"/>
      <c r="F66" s="142"/>
      <c r="G66" s="142"/>
      <c r="H66" s="142"/>
      <c r="I66" s="142"/>
      <c r="J66" s="142"/>
      <c r="K66" s="142"/>
      <c r="L66" s="142"/>
      <c r="M66" s="142"/>
      <c r="N66" s="142"/>
    </row>
    <row r="67" spans="1:14" x14ac:dyDescent="0.2">
      <c r="A67" s="130"/>
      <c r="B67" s="130"/>
      <c r="C67" s="170"/>
      <c r="D67" s="170"/>
      <c r="E67" s="168" t="s">
        <v>35</v>
      </c>
      <c r="F67" s="142"/>
      <c r="G67" s="655">
        <f>G65+I65+M65</f>
        <v>34</v>
      </c>
      <c r="H67" s="654"/>
      <c r="I67" s="142"/>
      <c r="J67" s="142"/>
      <c r="K67" s="142"/>
      <c r="L67" s="142"/>
      <c r="M67" s="142"/>
      <c r="N67" s="142"/>
    </row>
    <row r="68" spans="1:14" x14ac:dyDescent="0.2">
      <c r="A68" s="130"/>
      <c r="B68" s="130"/>
      <c r="C68" s="170"/>
      <c r="D68" s="170"/>
      <c r="E68" s="168"/>
      <c r="F68" s="142"/>
      <c r="G68" s="142"/>
      <c r="H68" s="142"/>
      <c r="I68" s="142"/>
      <c r="J68" s="142"/>
      <c r="K68" s="142"/>
      <c r="L68" s="142"/>
      <c r="M68" s="142"/>
      <c r="N68" s="142"/>
    </row>
    <row r="69" spans="1:14" x14ac:dyDescent="0.2">
      <c r="A69" s="130"/>
      <c r="B69" s="130"/>
      <c r="C69" s="170"/>
      <c r="D69" s="170"/>
      <c r="E69" s="168" t="s">
        <v>36</v>
      </c>
      <c r="F69" s="142"/>
      <c r="G69" s="655">
        <f>G67-M65</f>
        <v>34</v>
      </c>
      <c r="H69" s="654"/>
      <c r="I69" s="142"/>
      <c r="J69" s="142"/>
      <c r="K69" s="142"/>
      <c r="L69" s="142"/>
      <c r="M69" s="142"/>
      <c r="N69" s="142"/>
    </row>
    <row r="72" spans="1:14" x14ac:dyDescent="0.2">
      <c r="A72" s="644" t="s">
        <v>4</v>
      </c>
      <c r="B72" s="644"/>
      <c r="C72" s="644"/>
      <c r="D72" s="194"/>
      <c r="E72" s="142"/>
      <c r="F72" s="142"/>
      <c r="G72" s="142"/>
      <c r="H72" s="142"/>
      <c r="I72" s="142"/>
      <c r="J72" s="142"/>
      <c r="K72" s="142"/>
      <c r="L72" s="142"/>
      <c r="M72" s="142"/>
      <c r="N72" s="142"/>
    </row>
    <row r="73" spans="1:14" x14ac:dyDescent="0.2">
      <c r="A73" s="143" t="s">
        <v>492</v>
      </c>
      <c r="B73" s="144"/>
      <c r="C73" s="145"/>
      <c r="D73" s="145"/>
      <c r="E73" s="145"/>
      <c r="F73" s="145"/>
      <c r="G73" s="145"/>
      <c r="H73" s="145"/>
      <c r="I73" s="146"/>
      <c r="J73" s="147"/>
      <c r="K73" s="147"/>
      <c r="L73" s="147"/>
      <c r="M73" s="147"/>
      <c r="N73" s="147"/>
    </row>
    <row r="74" spans="1:14" x14ac:dyDescent="0.2">
      <c r="A74" s="148" t="s">
        <v>126</v>
      </c>
      <c r="B74" s="147" t="s">
        <v>689</v>
      </c>
      <c r="C74" s="149"/>
      <c r="D74" s="149"/>
      <c r="E74" s="147"/>
      <c r="F74" s="147"/>
      <c r="G74" s="147"/>
      <c r="H74" s="147"/>
      <c r="I74" s="150"/>
      <c r="J74" s="147"/>
      <c r="K74" s="147"/>
      <c r="L74" s="147"/>
      <c r="M74" s="147"/>
      <c r="N74" s="147"/>
    </row>
    <row r="75" spans="1:14" x14ac:dyDescent="0.2">
      <c r="A75" s="151" t="s">
        <v>494</v>
      </c>
      <c r="B75" s="152"/>
      <c r="C75" s="152"/>
      <c r="D75" s="152"/>
      <c r="E75" s="153"/>
      <c r="F75" s="153"/>
      <c r="G75" s="153"/>
      <c r="H75" s="153"/>
      <c r="I75" s="154"/>
      <c r="J75" s="147"/>
      <c r="K75" s="155"/>
      <c r="L75" s="147"/>
      <c r="M75" s="147"/>
      <c r="N75" s="147"/>
    </row>
    <row r="76" spans="1:14" x14ac:dyDescent="0.2">
      <c r="A76" s="644" t="s">
        <v>5</v>
      </c>
      <c r="B76" s="644"/>
      <c r="C76" s="644"/>
      <c r="D76" s="194"/>
      <c r="E76" s="142"/>
      <c r="F76" s="142"/>
      <c r="G76" s="142"/>
      <c r="H76" s="142"/>
      <c r="I76" s="142"/>
      <c r="J76" s="142"/>
      <c r="K76" s="142"/>
      <c r="L76" s="142"/>
      <c r="M76" s="142"/>
      <c r="N76" s="142"/>
    </row>
    <row r="77" spans="1:14" x14ac:dyDescent="0.2">
      <c r="A77" s="651" t="s">
        <v>6</v>
      </c>
      <c r="B77" s="651" t="s">
        <v>7</v>
      </c>
      <c r="C77" s="651" t="s">
        <v>8</v>
      </c>
      <c r="D77" s="651" t="s">
        <v>9</v>
      </c>
      <c r="E77" s="652" t="s">
        <v>10</v>
      </c>
      <c r="F77" s="652" t="s">
        <v>11</v>
      </c>
      <c r="G77" s="652"/>
      <c r="H77" s="652"/>
      <c r="I77" s="652"/>
      <c r="J77" s="652"/>
      <c r="K77" s="652"/>
      <c r="L77" s="651" t="s">
        <v>12</v>
      </c>
      <c r="M77" s="651"/>
      <c r="N77" s="651"/>
    </row>
    <row r="78" spans="1:14" x14ac:dyDescent="0.2">
      <c r="A78" s="651"/>
      <c r="B78" s="651"/>
      <c r="C78" s="651"/>
      <c r="D78" s="651"/>
      <c r="E78" s="652"/>
      <c r="F78" s="652" t="s">
        <v>13</v>
      </c>
      <c r="G78" s="652"/>
      <c r="H78" s="652" t="s">
        <v>14</v>
      </c>
      <c r="I78" s="652"/>
      <c r="J78" s="652" t="s">
        <v>15</v>
      </c>
      <c r="K78" s="652"/>
      <c r="L78" s="651"/>
      <c r="M78" s="651"/>
      <c r="N78" s="651"/>
    </row>
    <row r="79" spans="1:14" x14ac:dyDescent="0.2">
      <c r="A79" s="651"/>
      <c r="B79" s="651"/>
      <c r="C79" s="651"/>
      <c r="D79" s="651"/>
      <c r="E79" s="652"/>
      <c r="F79" s="652"/>
      <c r="G79" s="652"/>
      <c r="H79" s="652"/>
      <c r="I79" s="652"/>
      <c r="J79" s="652"/>
      <c r="K79" s="652"/>
      <c r="L79" s="652" t="s">
        <v>16</v>
      </c>
      <c r="M79" s="652" t="s">
        <v>17</v>
      </c>
      <c r="N79" s="652"/>
    </row>
    <row r="80" spans="1:14" ht="22.5" x14ac:dyDescent="0.2">
      <c r="A80" s="651"/>
      <c r="B80" s="651"/>
      <c r="C80" s="651"/>
      <c r="D80" s="651"/>
      <c r="E80" s="652"/>
      <c r="F80" s="193" t="s">
        <v>18</v>
      </c>
      <c r="G80" s="192" t="s">
        <v>19</v>
      </c>
      <c r="H80" s="193" t="s">
        <v>18</v>
      </c>
      <c r="I80" s="192" t="s">
        <v>19</v>
      </c>
      <c r="J80" s="193" t="s">
        <v>18</v>
      </c>
      <c r="K80" s="192" t="s">
        <v>19</v>
      </c>
      <c r="L80" s="652"/>
      <c r="M80" s="193" t="s">
        <v>20</v>
      </c>
      <c r="N80" s="193" t="s">
        <v>15</v>
      </c>
    </row>
    <row r="81" spans="1:14" ht="22.5" x14ac:dyDescent="0.2">
      <c r="A81" s="158" t="s">
        <v>495</v>
      </c>
      <c r="B81" s="158" t="s">
        <v>496</v>
      </c>
      <c r="C81" s="159" t="s">
        <v>497</v>
      </c>
      <c r="D81" s="270" t="s">
        <v>498</v>
      </c>
      <c r="E81" s="159" t="s">
        <v>499</v>
      </c>
      <c r="F81" s="160" t="s">
        <v>200</v>
      </c>
      <c r="G81" s="161">
        <v>61</v>
      </c>
      <c r="H81" s="162" t="s">
        <v>25</v>
      </c>
      <c r="I81" s="161">
        <v>0</v>
      </c>
      <c r="J81" s="162" t="s">
        <v>25</v>
      </c>
      <c r="K81" s="163">
        <v>0</v>
      </c>
      <c r="L81" s="163">
        <v>0</v>
      </c>
      <c r="M81" s="163">
        <v>0</v>
      </c>
      <c r="N81" s="163">
        <v>0</v>
      </c>
    </row>
    <row r="82" spans="1:14" ht="33.75" x14ac:dyDescent="0.2">
      <c r="A82" s="158" t="s">
        <v>25</v>
      </c>
      <c r="B82" s="158" t="s">
        <v>500</v>
      </c>
      <c r="C82" s="158" t="s">
        <v>25</v>
      </c>
      <c r="D82" s="159" t="s">
        <v>501</v>
      </c>
      <c r="E82" s="159" t="s">
        <v>502</v>
      </c>
      <c r="F82" s="160">
        <v>2019</v>
      </c>
      <c r="G82" s="161">
        <v>2</v>
      </c>
      <c r="H82" s="162" t="s">
        <v>25</v>
      </c>
      <c r="I82" s="161">
        <v>0</v>
      </c>
      <c r="J82" s="162" t="s">
        <v>25</v>
      </c>
      <c r="K82" s="163">
        <v>0</v>
      </c>
      <c r="L82" s="163">
        <v>0</v>
      </c>
      <c r="M82" s="163">
        <v>0</v>
      </c>
      <c r="N82" s="163">
        <v>0</v>
      </c>
    </row>
    <row r="83" spans="1:14" x14ac:dyDescent="0.2">
      <c r="A83" s="135"/>
      <c r="B83" s="135"/>
      <c r="C83" s="142"/>
      <c r="D83" s="142"/>
      <c r="E83" s="168" t="s">
        <v>34</v>
      </c>
      <c r="F83" s="142"/>
      <c r="G83" s="169">
        <f>SUM(G81:G82)</f>
        <v>63</v>
      </c>
      <c r="H83" s="142"/>
      <c r="I83" s="169">
        <f>SUM(I81:I82)</f>
        <v>0</v>
      </c>
      <c r="J83" s="142"/>
      <c r="K83" s="169">
        <f>SUM(K81:K82)</f>
        <v>0</v>
      </c>
      <c r="L83" s="169">
        <f>SUM(L81:L82)</f>
        <v>0</v>
      </c>
      <c r="M83" s="169">
        <f>SUM(M81:M82)</f>
        <v>0</v>
      </c>
      <c r="N83" s="169">
        <f>SUM(N81:N82)</f>
        <v>0</v>
      </c>
    </row>
    <row r="84" spans="1:14" x14ac:dyDescent="0.2">
      <c r="A84" s="130"/>
      <c r="B84" s="130"/>
      <c r="C84" s="170"/>
      <c r="D84" s="170"/>
      <c r="E84" s="168"/>
      <c r="F84" s="142"/>
      <c r="G84" s="142"/>
      <c r="H84" s="142"/>
      <c r="I84" s="142"/>
      <c r="J84" s="142"/>
      <c r="K84" s="142"/>
      <c r="L84" s="142"/>
      <c r="M84" s="142"/>
      <c r="N84" s="142"/>
    </row>
    <row r="85" spans="1:14" x14ac:dyDescent="0.2">
      <c r="A85" s="130"/>
      <c r="B85" s="130"/>
      <c r="C85" s="170"/>
      <c r="D85" s="170"/>
      <c r="E85" s="168" t="s">
        <v>35</v>
      </c>
      <c r="F85" s="142"/>
      <c r="G85" s="655">
        <f>SUM(G83+I83+M83)</f>
        <v>63</v>
      </c>
      <c r="H85" s="654"/>
      <c r="I85" s="142"/>
      <c r="J85" s="142"/>
      <c r="K85" s="142"/>
      <c r="L85" s="142"/>
      <c r="M85" s="142"/>
      <c r="N85" s="142"/>
    </row>
    <row r="86" spans="1:14" x14ac:dyDescent="0.2">
      <c r="A86" s="130"/>
      <c r="B86" s="130"/>
      <c r="C86" s="170"/>
      <c r="D86" s="170"/>
      <c r="E86" s="168"/>
      <c r="F86" s="142"/>
      <c r="G86" s="142"/>
      <c r="H86" s="142"/>
      <c r="I86" s="142"/>
      <c r="J86" s="142"/>
      <c r="K86" s="142"/>
      <c r="L86" s="142"/>
      <c r="M86" s="142"/>
      <c r="N86" s="142"/>
    </row>
    <row r="87" spans="1:14" x14ac:dyDescent="0.2">
      <c r="A87" s="130"/>
      <c r="B87" s="130"/>
      <c r="C87" s="170"/>
      <c r="D87" s="170"/>
      <c r="E87" s="168" t="s">
        <v>36</v>
      </c>
      <c r="F87" s="142"/>
      <c r="G87" s="655">
        <f>SUM(G85-M83)</f>
        <v>63</v>
      </c>
      <c r="H87" s="654"/>
      <c r="I87" s="142"/>
      <c r="J87" s="142"/>
      <c r="K87" s="142"/>
      <c r="L87" s="142"/>
      <c r="M87" s="142"/>
      <c r="N87" s="142"/>
    </row>
    <row r="89" spans="1:14" x14ac:dyDescent="0.2">
      <c r="A89" s="644" t="s">
        <v>4</v>
      </c>
      <c r="B89" s="644"/>
      <c r="C89" s="644"/>
      <c r="D89" s="194"/>
      <c r="E89" s="142"/>
      <c r="F89" s="142"/>
      <c r="G89" s="142"/>
      <c r="H89" s="142"/>
      <c r="I89" s="142"/>
      <c r="J89" s="142"/>
      <c r="K89" s="142"/>
      <c r="L89" s="142"/>
      <c r="M89" s="142"/>
      <c r="N89" s="142"/>
    </row>
    <row r="90" spans="1:14" x14ac:dyDescent="0.2">
      <c r="A90" s="143" t="s">
        <v>492</v>
      </c>
      <c r="B90" s="144"/>
      <c r="C90" s="145"/>
      <c r="D90" s="145"/>
      <c r="E90" s="145"/>
      <c r="F90" s="145"/>
      <c r="G90" s="145"/>
      <c r="H90" s="145"/>
      <c r="I90" s="146"/>
      <c r="J90" s="147"/>
      <c r="K90" s="147"/>
      <c r="L90" s="147"/>
      <c r="M90" s="147"/>
      <c r="N90" s="147"/>
    </row>
    <row r="91" spans="1:14" x14ac:dyDescent="0.2">
      <c r="A91" s="148" t="s">
        <v>126</v>
      </c>
      <c r="B91" s="147" t="s">
        <v>690</v>
      </c>
      <c r="C91" s="149"/>
      <c r="D91" s="149"/>
      <c r="E91" s="147"/>
      <c r="F91" s="147"/>
      <c r="G91" s="147"/>
      <c r="H91" s="147"/>
      <c r="I91" s="150"/>
      <c r="J91" s="147"/>
      <c r="K91" s="147"/>
      <c r="L91" s="147"/>
      <c r="M91" s="147"/>
      <c r="N91" s="147"/>
    </row>
    <row r="92" spans="1:14" x14ac:dyDescent="0.2">
      <c r="A92" s="151" t="s">
        <v>494</v>
      </c>
      <c r="B92" s="152"/>
      <c r="C92" s="152"/>
      <c r="D92" s="152"/>
      <c r="E92" s="153"/>
      <c r="F92" s="153"/>
      <c r="G92" s="153"/>
      <c r="H92" s="153"/>
      <c r="I92" s="154"/>
      <c r="J92" s="147"/>
      <c r="K92" s="155"/>
      <c r="L92" s="147"/>
      <c r="M92" s="147"/>
      <c r="N92" s="147"/>
    </row>
    <row r="93" spans="1:14" x14ac:dyDescent="0.2">
      <c r="A93" s="644" t="s">
        <v>5</v>
      </c>
      <c r="B93" s="644"/>
      <c r="C93" s="644"/>
      <c r="D93" s="194"/>
      <c r="E93" s="142"/>
      <c r="F93" s="142"/>
      <c r="G93" s="142"/>
      <c r="H93" s="142"/>
      <c r="I93" s="142"/>
      <c r="J93" s="142"/>
      <c r="K93" s="142"/>
      <c r="L93" s="142"/>
      <c r="M93" s="142"/>
      <c r="N93" s="142"/>
    </row>
    <row r="94" spans="1:14" x14ac:dyDescent="0.2">
      <c r="A94" s="651" t="s">
        <v>6</v>
      </c>
      <c r="B94" s="651" t="s">
        <v>7</v>
      </c>
      <c r="C94" s="651" t="s">
        <v>8</v>
      </c>
      <c r="D94" s="651" t="s">
        <v>9</v>
      </c>
      <c r="E94" s="652" t="s">
        <v>10</v>
      </c>
      <c r="F94" s="652" t="s">
        <v>11</v>
      </c>
      <c r="G94" s="652"/>
      <c r="H94" s="652"/>
      <c r="I94" s="652"/>
      <c r="J94" s="652"/>
      <c r="K94" s="652"/>
      <c r="L94" s="651" t="s">
        <v>12</v>
      </c>
      <c r="M94" s="651"/>
      <c r="N94" s="651"/>
    </row>
    <row r="95" spans="1:14" x14ac:dyDescent="0.2">
      <c r="A95" s="651"/>
      <c r="B95" s="651"/>
      <c r="C95" s="651"/>
      <c r="D95" s="651"/>
      <c r="E95" s="652"/>
      <c r="F95" s="652" t="s">
        <v>13</v>
      </c>
      <c r="G95" s="652"/>
      <c r="H95" s="652" t="s">
        <v>14</v>
      </c>
      <c r="I95" s="652"/>
      <c r="J95" s="652" t="s">
        <v>15</v>
      </c>
      <c r="K95" s="652"/>
      <c r="L95" s="651"/>
      <c r="M95" s="651"/>
      <c r="N95" s="651"/>
    </row>
    <row r="96" spans="1:14" x14ac:dyDescent="0.2">
      <c r="A96" s="651"/>
      <c r="B96" s="651"/>
      <c r="C96" s="651"/>
      <c r="D96" s="651"/>
      <c r="E96" s="652"/>
      <c r="F96" s="652"/>
      <c r="G96" s="652"/>
      <c r="H96" s="652"/>
      <c r="I96" s="652"/>
      <c r="J96" s="652"/>
      <c r="K96" s="652"/>
      <c r="L96" s="652" t="s">
        <v>16</v>
      </c>
      <c r="M96" s="652" t="s">
        <v>17</v>
      </c>
      <c r="N96" s="652"/>
    </row>
    <row r="97" spans="1:14" ht="22.5" x14ac:dyDescent="0.2">
      <c r="A97" s="651"/>
      <c r="B97" s="651"/>
      <c r="C97" s="651"/>
      <c r="D97" s="651"/>
      <c r="E97" s="652"/>
      <c r="F97" s="193" t="s">
        <v>18</v>
      </c>
      <c r="G97" s="192" t="s">
        <v>19</v>
      </c>
      <c r="H97" s="193" t="s">
        <v>18</v>
      </c>
      <c r="I97" s="192" t="s">
        <v>19</v>
      </c>
      <c r="J97" s="193" t="s">
        <v>18</v>
      </c>
      <c r="K97" s="192" t="s">
        <v>19</v>
      </c>
      <c r="L97" s="652"/>
      <c r="M97" s="193" t="s">
        <v>20</v>
      </c>
      <c r="N97" s="193" t="s">
        <v>15</v>
      </c>
    </row>
    <row r="98" spans="1:14" ht="22.5" x14ac:dyDescent="0.2">
      <c r="A98" s="158" t="s">
        <v>25</v>
      </c>
      <c r="B98" s="158" t="s">
        <v>31</v>
      </c>
      <c r="C98" s="158" t="s">
        <v>25</v>
      </c>
      <c r="D98" s="270" t="s">
        <v>155</v>
      </c>
      <c r="E98" s="159" t="s">
        <v>559</v>
      </c>
      <c r="F98" s="160" t="s">
        <v>560</v>
      </c>
      <c r="G98" s="167">
        <v>5</v>
      </c>
      <c r="H98" s="162" t="s">
        <v>25</v>
      </c>
      <c r="I98" s="163">
        <v>0</v>
      </c>
      <c r="J98" s="162" t="s">
        <v>25</v>
      </c>
      <c r="K98" s="163">
        <v>0</v>
      </c>
      <c r="L98" s="163">
        <v>0</v>
      </c>
      <c r="M98" s="163">
        <v>0</v>
      </c>
      <c r="N98" s="163">
        <v>0</v>
      </c>
    </row>
    <row r="99" spans="1:14" x14ac:dyDescent="0.2">
      <c r="A99" s="135"/>
      <c r="B99" s="135"/>
      <c r="C99" s="142"/>
      <c r="D99" s="142"/>
      <c r="E99" s="168" t="s">
        <v>34</v>
      </c>
      <c r="F99" s="142"/>
      <c r="G99" s="169">
        <f>SUM(G98)</f>
        <v>5</v>
      </c>
      <c r="H99" s="142"/>
      <c r="I99" s="169">
        <f>SUM(I98)</f>
        <v>0</v>
      </c>
      <c r="J99" s="142"/>
      <c r="K99" s="169">
        <f>SUM(K98)</f>
        <v>0</v>
      </c>
      <c r="L99" s="169">
        <f>SUM(L98)</f>
        <v>0</v>
      </c>
      <c r="M99" s="169">
        <f>SUM(M98)</f>
        <v>0</v>
      </c>
      <c r="N99" s="169">
        <f>SUM(N98)</f>
        <v>0</v>
      </c>
    </row>
    <row r="100" spans="1:14" x14ac:dyDescent="0.2">
      <c r="A100" s="130"/>
      <c r="B100" s="130"/>
      <c r="C100" s="170"/>
      <c r="D100" s="170"/>
      <c r="E100" s="168"/>
      <c r="F100" s="142"/>
      <c r="G100" s="142"/>
      <c r="H100" s="142"/>
      <c r="I100" s="142"/>
      <c r="J100" s="142"/>
      <c r="K100" s="142"/>
      <c r="L100" s="142"/>
      <c r="M100" s="142"/>
      <c r="N100" s="142"/>
    </row>
    <row r="101" spans="1:14" x14ac:dyDescent="0.2">
      <c r="A101" s="130"/>
      <c r="B101" s="130"/>
      <c r="C101" s="170"/>
      <c r="D101" s="170"/>
      <c r="E101" s="168" t="s">
        <v>35</v>
      </c>
      <c r="F101" s="142"/>
      <c r="G101" s="655">
        <f>SUM(G99+I99+M99)</f>
        <v>5</v>
      </c>
      <c r="H101" s="654"/>
      <c r="I101" s="142"/>
      <c r="J101" s="142"/>
      <c r="K101" s="142"/>
      <c r="L101" s="142"/>
      <c r="M101" s="142"/>
      <c r="N101" s="142"/>
    </row>
    <row r="102" spans="1:14" x14ac:dyDescent="0.2">
      <c r="A102" s="130"/>
      <c r="B102" s="130"/>
      <c r="C102" s="170"/>
      <c r="D102" s="170"/>
      <c r="E102" s="168"/>
      <c r="F102" s="142"/>
      <c r="G102" s="142"/>
      <c r="H102" s="142"/>
      <c r="I102" s="142"/>
      <c r="J102" s="142"/>
      <c r="K102" s="142"/>
      <c r="L102" s="142"/>
      <c r="M102" s="142"/>
      <c r="N102" s="142"/>
    </row>
    <row r="103" spans="1:14" x14ac:dyDescent="0.2">
      <c r="A103" s="130"/>
      <c r="B103" s="130"/>
      <c r="C103" s="170"/>
      <c r="D103" s="170"/>
      <c r="E103" s="168" t="s">
        <v>36</v>
      </c>
      <c r="F103" s="142"/>
      <c r="G103" s="655">
        <f>SUM(-M99)</f>
        <v>0</v>
      </c>
      <c r="H103" s="654"/>
      <c r="I103" s="142"/>
      <c r="J103" s="142"/>
      <c r="K103" s="142"/>
      <c r="L103" s="142"/>
      <c r="M103" s="142"/>
      <c r="N103" s="142"/>
    </row>
    <row r="107" spans="1:14" x14ac:dyDescent="0.2">
      <c r="J107" s="50" t="s">
        <v>64</v>
      </c>
      <c r="K107" s="269">
        <f>G32+G49+G65+G83+G99</f>
        <v>1906</v>
      </c>
    </row>
    <row r="108" spans="1:14" x14ac:dyDescent="0.2">
      <c r="J108" s="50" t="s">
        <v>65</v>
      </c>
      <c r="K108" s="50">
        <f>I32+I49+I65+I83+I99</f>
        <v>2693</v>
      </c>
    </row>
    <row r="109" spans="1:14" x14ac:dyDescent="0.2">
      <c r="J109" s="50" t="s">
        <v>635</v>
      </c>
      <c r="K109" s="50">
        <f>M32+M49+M65+M83+M99</f>
        <v>0</v>
      </c>
    </row>
    <row r="110" spans="1:14" x14ac:dyDescent="0.2">
      <c r="J110" s="50" t="s">
        <v>636</v>
      </c>
      <c r="K110" s="269">
        <f>SUM(K107:K109)</f>
        <v>4599</v>
      </c>
    </row>
  </sheetData>
  <protectedRanges>
    <protectedRange password="CFC5" sqref="E22" name="Rango15_3"/>
    <protectedRange password="CFC5" sqref="E23" name="Rango15_4"/>
    <protectedRange password="CFC5" sqref="E24" name="Rango15_5"/>
    <protectedRange password="CFC5" sqref="E25" name="Rango15_6"/>
    <protectedRange password="CFC5" sqref="E26" name="Rango15_10"/>
    <protectedRange password="CFC5" sqref="E28" name="Rango15_11"/>
    <protectedRange password="CFC5" sqref="E29" name="Rango15_12"/>
    <protectedRange password="CFC5" sqref="E30" name="Rango15_13"/>
    <protectedRange password="CFC5" sqref="E31" name="Rango15_1_2"/>
    <protectedRange password="CFC5" sqref="E98 E48 E64" name="Rango15_14"/>
    <protectedRange password="CFC5" sqref="G22" name="Rango16_2_1_3"/>
    <protectedRange password="CFC5" sqref="G23" name="Rango16_3_2"/>
    <protectedRange password="CFC5" sqref="G24" name="Rango16_4_2"/>
    <protectedRange password="CFC5" sqref="G25" name="Rango16_5_2"/>
    <protectedRange password="CDFC" sqref="M98 M48 M64 M29:M31" name="Rango4_5"/>
    <protectedRange password="CDFC" sqref="I29:I31 I98 I48 L48 I64 L64 L98 L29:L31" name="Rango3_5"/>
    <protectedRange password="CFC5" sqref="G27" name="Rango16_1_3_1"/>
    <protectedRange password="CFC5" sqref="G26" name="Rango16_9_1_1"/>
    <protectedRange password="CFC5" sqref="G28" name="Rango16_10_1_1"/>
    <protectedRange password="CFC5" sqref="G29" name="Rango16_11_1_1"/>
    <protectedRange password="CFC5" sqref="G30" name="Rango16_12_1_1"/>
    <protectedRange password="CFC5" sqref="G31" name="Rango16_1_2_1_1"/>
    <protectedRange password="CFC5" sqref="G98 G48 G64" name="Rango16_13_1_1"/>
  </protectedRanges>
  <mergeCells count="90">
    <mergeCell ref="G101:H101"/>
    <mergeCell ref="G103:H103"/>
    <mergeCell ref="L94:N95"/>
    <mergeCell ref="F95:G96"/>
    <mergeCell ref="H95:I96"/>
    <mergeCell ref="J95:K96"/>
    <mergeCell ref="L96:L97"/>
    <mergeCell ref="M96:N96"/>
    <mergeCell ref="G85:H85"/>
    <mergeCell ref="G87:H87"/>
    <mergeCell ref="A89:C89"/>
    <mergeCell ref="A93:C93"/>
    <mergeCell ref="A94:A97"/>
    <mergeCell ref="B94:B97"/>
    <mergeCell ref="C94:C97"/>
    <mergeCell ref="D94:D97"/>
    <mergeCell ref="E94:E97"/>
    <mergeCell ref="F94:K94"/>
    <mergeCell ref="L77:N78"/>
    <mergeCell ref="F78:G79"/>
    <mergeCell ref="H78:I79"/>
    <mergeCell ref="J78:K79"/>
    <mergeCell ref="L79:L80"/>
    <mergeCell ref="M79:N79"/>
    <mergeCell ref="G67:H67"/>
    <mergeCell ref="G69:H69"/>
    <mergeCell ref="A72:C72"/>
    <mergeCell ref="A76:C76"/>
    <mergeCell ref="A77:A80"/>
    <mergeCell ref="B77:B80"/>
    <mergeCell ref="C77:C80"/>
    <mergeCell ref="D77:D80"/>
    <mergeCell ref="E77:E80"/>
    <mergeCell ref="F77:K77"/>
    <mergeCell ref="L60:N61"/>
    <mergeCell ref="F61:G62"/>
    <mergeCell ref="H61:I62"/>
    <mergeCell ref="J61:K62"/>
    <mergeCell ref="L62:L63"/>
    <mergeCell ref="M62:N62"/>
    <mergeCell ref="G51:H51"/>
    <mergeCell ref="G53:H53"/>
    <mergeCell ref="A55:C55"/>
    <mergeCell ref="A59:C59"/>
    <mergeCell ref="A60:A63"/>
    <mergeCell ref="B60:B63"/>
    <mergeCell ref="C60:C63"/>
    <mergeCell ref="D60:D63"/>
    <mergeCell ref="E60:E63"/>
    <mergeCell ref="F60:K60"/>
    <mergeCell ref="D44:D47"/>
    <mergeCell ref="E44:E47"/>
    <mergeCell ref="F44:K44"/>
    <mergeCell ref="L44:N45"/>
    <mergeCell ref="F45:G46"/>
    <mergeCell ref="H45:I46"/>
    <mergeCell ref="J45:K46"/>
    <mergeCell ref="L46:L47"/>
    <mergeCell ref="M46:N46"/>
    <mergeCell ref="A39:C39"/>
    <mergeCell ref="A43:C43"/>
    <mergeCell ref="A44:A47"/>
    <mergeCell ref="B44:B47"/>
    <mergeCell ref="C44:C47"/>
    <mergeCell ref="G34:H34"/>
    <mergeCell ref="G36:H36"/>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E8"/>
    <mergeCell ref="A9:E9"/>
    <mergeCell ref="A10:E10"/>
    <mergeCell ref="A11:E11"/>
    <mergeCell ref="A12:E12"/>
    <mergeCell ref="A13:C13"/>
  </mergeCells>
  <pageMargins left="0.59055118110236227" right="0.59055118110236227" top="0.35433070866141736" bottom="0.47244094488188981" header="0.31496062992125984" footer="0.31496062992125984"/>
  <pageSetup paperSize="136" scale="54" fitToHeight="0" orientation="landscape" r:id="rId1"/>
  <rowBreaks count="4" manualBreakCount="4">
    <brk id="38" max="16383" man="1"/>
    <brk id="54" max="16383" man="1"/>
    <brk id="71" max="16383"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7733C-0376-4778-BA3E-E985AB4BCCBB}">
  <sheetPr codeName="Hoja18"/>
  <dimension ref="A1:F26"/>
  <sheetViews>
    <sheetView tabSelected="1" workbookViewId="0">
      <selection activeCell="F23" sqref="F23"/>
    </sheetView>
  </sheetViews>
  <sheetFormatPr baseColWidth="10" defaultRowHeight="15" x14ac:dyDescent="0.25"/>
  <cols>
    <col min="1" max="1" width="3.140625" customWidth="1"/>
    <col min="2" max="2" width="29.42578125" customWidth="1"/>
    <col min="3" max="3" width="13.140625" customWidth="1"/>
    <col min="4" max="4" width="20.85546875" customWidth="1"/>
    <col min="5" max="5" width="11.140625" customWidth="1"/>
    <col min="6" max="6" width="11.42578125" customWidth="1"/>
  </cols>
  <sheetData>
    <row r="1" spans="1:6" ht="21.75" x14ac:dyDescent="0.4">
      <c r="B1" s="657" t="s">
        <v>632</v>
      </c>
      <c r="C1" s="657"/>
      <c r="D1" s="657"/>
      <c r="E1" s="657"/>
      <c r="F1" s="657"/>
    </row>
    <row r="2" spans="1:6" ht="21.75" x14ac:dyDescent="0.4">
      <c r="B2" s="657" t="s">
        <v>633</v>
      </c>
      <c r="C2" s="657"/>
      <c r="D2" s="657"/>
      <c r="E2" s="657"/>
      <c r="F2" s="657"/>
    </row>
    <row r="3" spans="1:6" x14ac:dyDescent="0.25">
      <c r="B3" s="656"/>
      <c r="C3" s="656"/>
      <c r="D3" s="656"/>
      <c r="E3" s="656"/>
      <c r="F3" s="656"/>
    </row>
    <row r="4" spans="1:6" s="177" customFormat="1" ht="16.5" customHeight="1" x14ac:dyDescent="0.25">
      <c r="B4" s="176" t="s">
        <v>610</v>
      </c>
      <c r="C4" s="176" t="s">
        <v>611</v>
      </c>
      <c r="D4" s="176" t="s">
        <v>612</v>
      </c>
      <c r="E4" s="176" t="s">
        <v>613</v>
      </c>
      <c r="F4" s="176" t="s">
        <v>614</v>
      </c>
    </row>
    <row r="5" spans="1:6" ht="45" x14ac:dyDescent="0.25">
      <c r="B5" s="180" t="str">
        <f>UPPER(B4)</f>
        <v>ÁREA</v>
      </c>
      <c r="C5" s="180" t="str">
        <f>UPPER(C4)</f>
        <v xml:space="preserve">ARCHIVO DE TRÁMITE </v>
      </c>
      <c r="D5" s="180" t="str">
        <f>UPPER(D4)</f>
        <v xml:space="preserve">ARCHIVO DE CONCENTRACIÓN </v>
      </c>
      <c r="E5" s="180" t="str">
        <f>UPPER(E4)</f>
        <v>BAJAS ANTE EL AGN</v>
      </c>
      <c r="F5" s="180" t="str">
        <f>UPPER(F4)</f>
        <v xml:space="preserve">TOTAL </v>
      </c>
    </row>
    <row r="6" spans="1:6" ht="22.5" customHeight="1" x14ac:dyDescent="0.25">
      <c r="A6" s="178">
        <v>1</v>
      </c>
      <c r="B6" s="181" t="s">
        <v>615</v>
      </c>
      <c r="C6" s="271">
        <f>SUM('1_DG'!R35)</f>
        <v>4</v>
      </c>
      <c r="D6" s="271">
        <f>SUM('1_DG'!R36)</f>
        <v>20</v>
      </c>
      <c r="E6" s="271">
        <f>SUM('1_DG'!R37)</f>
        <v>0</v>
      </c>
      <c r="F6" s="182">
        <f>SUM(C6:E6)</f>
        <v>24</v>
      </c>
    </row>
    <row r="7" spans="1:6" ht="39.75" customHeight="1" x14ac:dyDescent="0.25">
      <c r="A7" s="178">
        <v>2</v>
      </c>
      <c r="B7" s="181" t="s">
        <v>616</v>
      </c>
      <c r="C7" s="271">
        <f>SUM('2_SGPP'!R45)</f>
        <v>170</v>
      </c>
      <c r="D7" s="271">
        <f>SUM('2_SGPP'!R46)</f>
        <v>176</v>
      </c>
      <c r="E7" s="271">
        <f>SUM('2_SGPP'!R47)</f>
        <v>38</v>
      </c>
      <c r="F7" s="182">
        <f>SUM(C7:E7)</f>
        <v>384</v>
      </c>
    </row>
    <row r="8" spans="1:6" ht="22.5" customHeight="1" x14ac:dyDescent="0.25">
      <c r="A8" s="178">
        <v>3</v>
      </c>
      <c r="B8" s="181" t="s">
        <v>617</v>
      </c>
      <c r="C8" s="271">
        <f>'3_D_PRD'!Q35</f>
        <v>582</v>
      </c>
      <c r="D8" s="271">
        <f>'3_D_PRD'!Q36</f>
        <v>89</v>
      </c>
      <c r="E8" s="271">
        <f>'3_D_PRD'!Q37</f>
        <v>351</v>
      </c>
      <c r="F8" s="182">
        <f t="shared" ref="F8:F22" si="0">SUM(C8:E8)</f>
        <v>1022</v>
      </c>
    </row>
    <row r="9" spans="1:6" ht="22.5" customHeight="1" x14ac:dyDescent="0.25">
      <c r="A9" s="178">
        <v>4</v>
      </c>
      <c r="B9" s="181" t="s">
        <v>622</v>
      </c>
      <c r="C9" s="271">
        <f>'4_DProg'!Q12</f>
        <v>40</v>
      </c>
      <c r="D9" s="271">
        <f>'4_DProg'!Q13</f>
        <v>38</v>
      </c>
      <c r="E9" s="271">
        <f>'4_DProg'!Q14</f>
        <v>805</v>
      </c>
      <c r="F9" s="182">
        <f t="shared" si="0"/>
        <v>883</v>
      </c>
    </row>
    <row r="10" spans="1:6" ht="51" customHeight="1" x14ac:dyDescent="0.25">
      <c r="A10" s="178">
        <v>5</v>
      </c>
      <c r="B10" s="181" t="s">
        <v>618</v>
      </c>
      <c r="C10" s="271">
        <f>'5_DCIyDS'!R23</f>
        <v>37</v>
      </c>
      <c r="D10" s="271">
        <f>'5_DCIyDS'!R24</f>
        <v>36</v>
      </c>
      <c r="E10" s="271">
        <f>'5_DCIyDS'!R25</f>
        <v>0</v>
      </c>
      <c r="F10" s="182">
        <f t="shared" si="0"/>
        <v>73</v>
      </c>
    </row>
    <row r="11" spans="1:6" ht="39" customHeight="1" x14ac:dyDescent="0.25">
      <c r="A11" s="178">
        <v>6</v>
      </c>
      <c r="B11" s="181" t="s">
        <v>619</v>
      </c>
      <c r="C11" s="271">
        <f>'6_SGTO'!R51</f>
        <v>23</v>
      </c>
      <c r="D11" s="271">
        <f>'6_SGTO'!R52</f>
        <v>127</v>
      </c>
      <c r="E11" s="271">
        <f>'6_SGTO'!R53</f>
        <v>169</v>
      </c>
      <c r="F11" s="182">
        <f t="shared" si="0"/>
        <v>319</v>
      </c>
    </row>
    <row r="12" spans="1:6" ht="22.5" customHeight="1" x14ac:dyDescent="0.25">
      <c r="A12" s="178">
        <v>7</v>
      </c>
      <c r="B12" s="181" t="s">
        <v>620</v>
      </c>
      <c r="C12" s="271">
        <f>'7_DT'!R46</f>
        <v>47</v>
      </c>
      <c r="D12" s="271">
        <f>'7_DT'!R47</f>
        <v>209</v>
      </c>
      <c r="E12" s="271">
        <f>'7_DT'!R48</f>
        <v>173</v>
      </c>
      <c r="F12" s="182">
        <f t="shared" si="0"/>
        <v>429</v>
      </c>
    </row>
    <row r="13" spans="1:6" ht="34.5" customHeight="1" x14ac:dyDescent="0.25">
      <c r="A13" s="178">
        <v>8</v>
      </c>
      <c r="B13" s="181" t="s">
        <v>623</v>
      </c>
      <c r="C13" s="271">
        <f>'8_DIO'!R23</f>
        <v>42</v>
      </c>
      <c r="D13" s="271">
        <f>'8_DIO'!I23</f>
        <v>144</v>
      </c>
      <c r="E13" s="271">
        <f>'8_DIO'!M23</f>
        <v>37</v>
      </c>
      <c r="F13" s="182">
        <f t="shared" si="0"/>
        <v>223</v>
      </c>
    </row>
    <row r="14" spans="1:6" ht="35.25" customHeight="1" x14ac:dyDescent="0.25">
      <c r="A14" s="178">
        <v>9</v>
      </c>
      <c r="B14" s="181" t="s">
        <v>621</v>
      </c>
      <c r="C14" s="271">
        <f>'9_SGC'!Q30</f>
        <v>201</v>
      </c>
      <c r="D14" s="271">
        <f>'9_SGC'!Q31</f>
        <v>2263</v>
      </c>
      <c r="E14" s="271">
        <f>'9_SGC'!Q32</f>
        <v>0</v>
      </c>
      <c r="F14" s="182">
        <f t="shared" si="0"/>
        <v>2464</v>
      </c>
    </row>
    <row r="15" spans="1:6" ht="35.25" customHeight="1" x14ac:dyDescent="0.25">
      <c r="A15" s="178">
        <v>10</v>
      </c>
      <c r="B15" s="181" t="s">
        <v>624</v>
      </c>
      <c r="C15" s="271">
        <f>'10_DIC'!Q95</f>
        <v>52</v>
      </c>
      <c r="D15" s="271">
        <f>'10_DIC'!Q96</f>
        <v>439</v>
      </c>
      <c r="E15" s="271">
        <f>'10_DIC'!Q97</f>
        <v>263</v>
      </c>
      <c r="F15" s="182">
        <f t="shared" si="0"/>
        <v>754</v>
      </c>
    </row>
    <row r="16" spans="1:6" ht="22.5" customHeight="1" x14ac:dyDescent="0.25">
      <c r="A16" s="178">
        <v>11</v>
      </c>
      <c r="B16" s="181" t="s">
        <v>625</v>
      </c>
      <c r="C16" s="271">
        <f>'11_DN'!Q41</f>
        <v>93</v>
      </c>
      <c r="D16" s="271">
        <f>'11_DN'!Q42</f>
        <v>267</v>
      </c>
      <c r="E16" s="271">
        <f>'11_DN'!Q43</f>
        <v>0</v>
      </c>
      <c r="F16" s="182">
        <f t="shared" si="0"/>
        <v>360</v>
      </c>
    </row>
    <row r="17" spans="1:6" ht="29.25" customHeight="1" x14ac:dyDescent="0.25">
      <c r="A17" s="178">
        <v>12</v>
      </c>
      <c r="B17" s="181" t="s">
        <v>626</v>
      </c>
      <c r="C17" s="386">
        <f>'12_DAJ_'!Q109</f>
        <v>1730</v>
      </c>
      <c r="D17" s="386">
        <f>'12_DAJ_'!Q110</f>
        <v>7548</v>
      </c>
      <c r="E17" s="386">
        <f>'12_DAJ_'!Q111</f>
        <v>0</v>
      </c>
      <c r="F17" s="182">
        <f t="shared" si="0"/>
        <v>9278</v>
      </c>
    </row>
    <row r="18" spans="1:6" ht="36.75" customHeight="1" x14ac:dyDescent="0.25">
      <c r="A18" s="178">
        <v>13</v>
      </c>
      <c r="B18" s="181" t="s">
        <v>627</v>
      </c>
      <c r="C18" s="271">
        <f>'13_SGAF'!Q96</f>
        <v>424</v>
      </c>
      <c r="D18" s="271">
        <f>'13_SGAF'!Q97</f>
        <v>271</v>
      </c>
      <c r="E18" s="271">
        <f>'13_SGAF'!Q98</f>
        <v>0</v>
      </c>
      <c r="F18" s="182">
        <f t="shared" si="0"/>
        <v>695</v>
      </c>
    </row>
    <row r="19" spans="1:6" ht="22.5" customHeight="1" x14ac:dyDescent="0.25">
      <c r="A19" s="178">
        <v>14</v>
      </c>
      <c r="B19" s="181" t="s">
        <v>628</v>
      </c>
      <c r="C19" s="271">
        <f>'14_CONTABILIDAD '!Q43</f>
        <v>2463</v>
      </c>
      <c r="D19" s="271">
        <f>'14_CONTABILIDAD '!Q44</f>
        <v>4484</v>
      </c>
      <c r="E19" s="271">
        <f>'14_CONTABILIDAD '!Q45</f>
        <v>490</v>
      </c>
      <c r="F19" s="182">
        <f t="shared" si="0"/>
        <v>7437</v>
      </c>
    </row>
    <row r="20" spans="1:6" ht="33.75" customHeight="1" x14ac:dyDescent="0.25">
      <c r="A20" s="178">
        <v>15</v>
      </c>
      <c r="B20" s="181" t="s">
        <v>629</v>
      </c>
      <c r="C20" s="271">
        <f>'15_GTI'!Q45</f>
        <v>79</v>
      </c>
      <c r="D20" s="271">
        <f>'15_GTI'!Q46</f>
        <v>110</v>
      </c>
      <c r="E20" s="271">
        <f>'15_GTI'!Q47</f>
        <v>0</v>
      </c>
      <c r="F20" s="182">
        <f t="shared" si="0"/>
        <v>189</v>
      </c>
    </row>
    <row r="21" spans="1:6" ht="55.5" customHeight="1" x14ac:dyDescent="0.25">
      <c r="A21" s="178">
        <v>16</v>
      </c>
      <c r="B21" s="181" t="s">
        <v>630</v>
      </c>
      <c r="C21" s="271">
        <f>'16_GRMySG'!P70</f>
        <v>562</v>
      </c>
      <c r="D21" s="271">
        <f>'16_GRMySG'!P71</f>
        <v>2353</v>
      </c>
      <c r="E21" s="271">
        <f>'16_GRMySG'!P72</f>
        <v>105</v>
      </c>
      <c r="F21" s="182">
        <f t="shared" si="0"/>
        <v>3020</v>
      </c>
    </row>
    <row r="22" spans="1:6" ht="36" customHeight="1" x14ac:dyDescent="0.25">
      <c r="A22" s="179">
        <v>17</v>
      </c>
      <c r="B22" s="181" t="s">
        <v>631</v>
      </c>
      <c r="C22" s="271">
        <f>'17GAP'!K107</f>
        <v>1906</v>
      </c>
      <c r="D22" s="271">
        <f>'17GAP'!K108</f>
        <v>2693</v>
      </c>
      <c r="E22" s="271">
        <f>'17GAP'!K109</f>
        <v>0</v>
      </c>
      <c r="F22" s="182">
        <f t="shared" si="0"/>
        <v>4599</v>
      </c>
    </row>
    <row r="23" spans="1:6" ht="15.75" thickBot="1" x14ac:dyDescent="0.3">
      <c r="B23" s="300" t="s">
        <v>73</v>
      </c>
      <c r="C23" s="299">
        <f>SUM(C6:C22)</f>
        <v>8455</v>
      </c>
      <c r="D23" s="299">
        <f>SUM(D6:D22)</f>
        <v>21267</v>
      </c>
      <c r="E23" s="299">
        <f>SUM(E6:E22)</f>
        <v>2431</v>
      </c>
      <c r="F23" s="387">
        <f>SUM(F6:F22)</f>
        <v>32153</v>
      </c>
    </row>
    <row r="24" spans="1:6" ht="15.75" thickTop="1" x14ac:dyDescent="0.25">
      <c r="B24" s="175"/>
    </row>
    <row r="25" spans="1:6" x14ac:dyDescent="0.25">
      <c r="B25" s="175"/>
    </row>
    <row r="26" spans="1:6" x14ac:dyDescent="0.25">
      <c r="B26" s="175"/>
    </row>
  </sheetData>
  <mergeCells count="3">
    <mergeCell ref="B3:F3"/>
    <mergeCell ref="B1:F1"/>
    <mergeCell ref="B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6E3C-A504-4628-9DDF-6FF708ABB24A}">
  <sheetPr codeName="Hoja2">
    <tabColor theme="1" tint="0.499984740745262"/>
  </sheetPr>
  <dimension ref="A1:S133"/>
  <sheetViews>
    <sheetView zoomScaleNormal="100" workbookViewId="0">
      <selection activeCell="P54" sqref="P54"/>
    </sheetView>
  </sheetViews>
  <sheetFormatPr baseColWidth="10" defaultRowHeight="12.75" x14ac:dyDescent="0.2"/>
  <cols>
    <col min="1" max="1" width="9.5703125" style="2" customWidth="1"/>
    <col min="2" max="2" width="11.42578125" style="2"/>
    <col min="3" max="3" width="21.140625" style="2" customWidth="1"/>
    <col min="4" max="4" width="21" style="2" customWidth="1"/>
    <col min="5" max="5" width="25.28515625" style="2" customWidth="1"/>
    <col min="6" max="16384" width="11.42578125" style="2"/>
  </cols>
  <sheetData>
    <row r="1" spans="1:14" ht="14.25" x14ac:dyDescent="0.2">
      <c r="A1" s="48"/>
      <c r="B1" s="48"/>
      <c r="C1" s="48"/>
      <c r="D1" s="48"/>
      <c r="E1" s="48"/>
      <c r="F1" s="48"/>
      <c r="G1" s="48"/>
      <c r="H1" s="48"/>
      <c r="I1" s="48"/>
      <c r="J1" s="48"/>
      <c r="K1" s="48"/>
      <c r="L1" s="48"/>
      <c r="M1" s="48"/>
      <c r="N1" s="48"/>
    </row>
    <row r="2" spans="1:14" ht="15" x14ac:dyDescent="0.2">
      <c r="A2" s="45"/>
      <c r="B2" s="45"/>
      <c r="C2" s="418" t="s">
        <v>0</v>
      </c>
      <c r="D2" s="418"/>
      <c r="E2" s="418"/>
      <c r="F2" s="418"/>
      <c r="G2" s="418"/>
      <c r="H2" s="418"/>
      <c r="I2" s="418"/>
      <c r="J2" s="418"/>
      <c r="K2" s="418"/>
      <c r="L2" s="418"/>
      <c r="M2" s="418"/>
      <c r="N2" s="418"/>
    </row>
    <row r="3" spans="1:14" ht="15" x14ac:dyDescent="0.2">
      <c r="A3" s="418" t="s">
        <v>37</v>
      </c>
      <c r="B3" s="418"/>
      <c r="C3" s="418"/>
      <c r="D3" s="418"/>
      <c r="E3" s="418"/>
      <c r="F3" s="418"/>
      <c r="G3" s="418"/>
      <c r="H3" s="418"/>
      <c r="I3" s="418"/>
      <c r="J3" s="418"/>
      <c r="K3" s="418"/>
      <c r="L3" s="418"/>
      <c r="M3" s="418"/>
      <c r="N3" s="418"/>
    </row>
    <row r="4" spans="1:14" ht="15" x14ac:dyDescent="0.2">
      <c r="A4" s="418" t="s">
        <v>38</v>
      </c>
      <c r="B4" s="418"/>
      <c r="C4" s="418"/>
      <c r="D4" s="418"/>
      <c r="E4" s="418"/>
      <c r="F4" s="418"/>
      <c r="G4" s="418"/>
      <c r="H4" s="418"/>
      <c r="I4" s="418"/>
      <c r="J4" s="418"/>
      <c r="K4" s="418"/>
      <c r="L4" s="418"/>
      <c r="M4" s="418"/>
      <c r="N4" s="418"/>
    </row>
    <row r="5" spans="1:14" ht="14.25" x14ac:dyDescent="0.2">
      <c r="A5" s="48"/>
      <c r="B5" s="48"/>
      <c r="C5" s="48"/>
      <c r="D5" s="48"/>
      <c r="E5" s="48"/>
      <c r="F5" s="48"/>
      <c r="G5" s="48"/>
      <c r="H5" s="48"/>
      <c r="I5" s="48"/>
      <c r="J5" s="48"/>
      <c r="K5" s="48"/>
      <c r="L5" s="48"/>
      <c r="M5" s="48"/>
      <c r="N5" s="48"/>
    </row>
    <row r="6" spans="1:14" ht="15" x14ac:dyDescent="0.2">
      <c r="A6" s="419" t="s">
        <v>3</v>
      </c>
      <c r="B6" s="419"/>
      <c r="C6" s="419"/>
      <c r="D6" s="46"/>
      <c r="E6" s="46"/>
      <c r="F6" s="46"/>
      <c r="G6" s="42"/>
      <c r="H6" s="42"/>
      <c r="I6" s="42"/>
      <c r="J6" s="42"/>
      <c r="K6" s="42"/>
      <c r="L6" s="42"/>
      <c r="M6" s="42"/>
      <c r="N6" s="42"/>
    </row>
    <row r="7" spans="1:14" ht="14.25" customHeight="1" x14ac:dyDescent="0.2">
      <c r="A7" s="420" t="s">
        <v>51</v>
      </c>
      <c r="B7" s="421"/>
      <c r="C7" s="421"/>
      <c r="D7" s="421"/>
      <c r="E7" s="421"/>
      <c r="F7" s="29"/>
      <c r="G7" s="30"/>
      <c r="H7" s="30"/>
      <c r="I7" s="31"/>
      <c r="J7" s="6"/>
      <c r="K7" s="6"/>
      <c r="L7" s="6"/>
      <c r="M7" s="6"/>
      <c r="N7" s="6"/>
    </row>
    <row r="8" spans="1:14" ht="14.25" customHeight="1" x14ac:dyDescent="0.2">
      <c r="A8" s="422" t="s">
        <v>49</v>
      </c>
      <c r="B8" s="423"/>
      <c r="C8" s="423"/>
      <c r="D8" s="423"/>
      <c r="E8" s="423"/>
      <c r="F8" s="3"/>
      <c r="G8" s="4"/>
      <c r="H8" s="4"/>
      <c r="I8" s="32"/>
      <c r="J8" s="6"/>
      <c r="K8" s="6"/>
      <c r="L8" s="6"/>
      <c r="M8" s="6"/>
      <c r="N8" s="6"/>
    </row>
    <row r="9" spans="1:14" ht="14.25" customHeight="1" x14ac:dyDescent="0.2">
      <c r="A9" s="424" t="s">
        <v>50</v>
      </c>
      <c r="B9" s="425"/>
      <c r="C9" s="425"/>
      <c r="D9" s="425"/>
      <c r="E9" s="425"/>
      <c r="F9" s="425"/>
      <c r="G9" s="425"/>
      <c r="H9" s="425"/>
      <c r="I9" s="426"/>
      <c r="J9" s="6"/>
      <c r="K9" s="6"/>
      <c r="L9" s="6"/>
      <c r="M9" s="6"/>
      <c r="N9" s="6"/>
    </row>
    <row r="10" spans="1:14" ht="14.25" customHeight="1" x14ac:dyDescent="0.2">
      <c r="A10" s="422" t="s">
        <v>52</v>
      </c>
      <c r="B10" s="423"/>
      <c r="C10" s="423"/>
      <c r="D10" s="423"/>
      <c r="E10" s="423"/>
      <c r="F10" s="3"/>
      <c r="G10" s="4"/>
      <c r="H10" s="4"/>
      <c r="I10" s="32"/>
      <c r="J10" s="6"/>
      <c r="K10" s="6"/>
      <c r="L10" s="6"/>
      <c r="M10" s="6"/>
      <c r="N10" s="6"/>
    </row>
    <row r="11" spans="1:14" x14ac:dyDescent="0.2">
      <c r="A11" s="422" t="s">
        <v>53</v>
      </c>
      <c r="B11" s="423"/>
      <c r="C11" s="423"/>
      <c r="D11" s="423"/>
      <c r="E11" s="423"/>
      <c r="F11" s="3"/>
      <c r="G11" s="4"/>
      <c r="H11" s="4"/>
      <c r="I11" s="32"/>
      <c r="J11" s="6"/>
      <c r="K11" s="6"/>
      <c r="L11" s="6"/>
      <c r="M11" s="6"/>
      <c r="N11" s="6"/>
    </row>
    <row r="12" spans="1:14" ht="15" customHeight="1" x14ac:dyDescent="0.2">
      <c r="A12" s="427" t="s">
        <v>54</v>
      </c>
      <c r="B12" s="428"/>
      <c r="C12" s="428"/>
      <c r="D12" s="428"/>
      <c r="E12" s="428"/>
      <c r="F12" s="56"/>
      <c r="G12" s="57"/>
      <c r="H12" s="57"/>
      <c r="I12" s="58"/>
      <c r="J12" s="6"/>
      <c r="K12" s="6"/>
      <c r="L12" s="6"/>
      <c r="M12" s="6"/>
      <c r="N12" s="6"/>
    </row>
    <row r="13" spans="1:14" x14ac:dyDescent="0.2">
      <c r="A13" s="417" t="s">
        <v>4</v>
      </c>
      <c r="B13" s="417"/>
      <c r="C13" s="417"/>
      <c r="D13" s="10"/>
      <c r="E13" s="27"/>
      <c r="F13" s="27"/>
      <c r="G13" s="27"/>
      <c r="H13" s="27"/>
      <c r="I13" s="27"/>
      <c r="J13" s="11"/>
      <c r="K13" s="11"/>
      <c r="L13" s="11"/>
      <c r="M13" s="11"/>
      <c r="N13" s="11"/>
    </row>
    <row r="14" spans="1:14" x14ac:dyDescent="0.2">
      <c r="A14" s="12" t="s">
        <v>55</v>
      </c>
      <c r="B14" s="13"/>
      <c r="C14" s="13"/>
      <c r="D14" s="13"/>
      <c r="E14" s="13"/>
      <c r="F14" s="13"/>
      <c r="G14" s="13"/>
      <c r="H14" s="13"/>
      <c r="I14" s="33"/>
      <c r="J14" s="14"/>
      <c r="K14" s="14"/>
      <c r="L14" s="14"/>
      <c r="M14" s="14"/>
      <c r="N14" s="14"/>
    </row>
    <row r="15" spans="1:14" x14ac:dyDescent="0.2">
      <c r="A15" s="15" t="s">
        <v>63</v>
      </c>
      <c r="B15" s="16"/>
      <c r="C15" s="16"/>
      <c r="D15" s="16"/>
      <c r="E15" s="16"/>
      <c r="F15" s="16"/>
      <c r="G15" s="16"/>
      <c r="H15" s="16"/>
      <c r="I15" s="34"/>
      <c r="J15" s="14"/>
      <c r="K15" s="14"/>
      <c r="L15" s="14"/>
      <c r="M15" s="14"/>
      <c r="N15" s="14"/>
    </row>
    <row r="16" spans="1:14" x14ac:dyDescent="0.2">
      <c r="A16" s="17" t="s">
        <v>56</v>
      </c>
      <c r="B16" s="18"/>
      <c r="C16" s="18"/>
      <c r="D16" s="18"/>
      <c r="E16" s="18"/>
      <c r="F16" s="18"/>
      <c r="G16" s="18"/>
      <c r="H16" s="18"/>
      <c r="I16" s="35"/>
      <c r="J16" s="14"/>
      <c r="K16" s="14"/>
      <c r="L16" s="14"/>
      <c r="M16" s="14"/>
      <c r="N16" s="14"/>
    </row>
    <row r="17" spans="1:15" x14ac:dyDescent="0.2">
      <c r="A17" s="417" t="s">
        <v>5</v>
      </c>
      <c r="B17" s="417"/>
      <c r="C17" s="417"/>
      <c r="D17" s="10"/>
      <c r="E17" s="27"/>
      <c r="F17" s="27"/>
      <c r="G17" s="27"/>
      <c r="H17" s="27"/>
      <c r="I17" s="27"/>
      <c r="J17" s="11"/>
      <c r="K17" s="11"/>
      <c r="L17" s="11"/>
      <c r="M17" s="11"/>
      <c r="N17" s="11"/>
    </row>
    <row r="18" spans="1:15" x14ac:dyDescent="0.2">
      <c r="A18" s="429" t="s">
        <v>6</v>
      </c>
      <c r="B18" s="429" t="s">
        <v>7</v>
      </c>
      <c r="C18" s="429" t="s">
        <v>8</v>
      </c>
      <c r="D18" s="429" t="s">
        <v>9</v>
      </c>
      <c r="E18" s="429" t="s">
        <v>10</v>
      </c>
      <c r="F18" s="444" t="s">
        <v>11</v>
      </c>
      <c r="G18" s="444"/>
      <c r="H18" s="444"/>
      <c r="I18" s="444"/>
      <c r="J18" s="444"/>
      <c r="K18" s="445"/>
      <c r="L18" s="432" t="s">
        <v>12</v>
      </c>
      <c r="M18" s="433"/>
      <c r="N18" s="434"/>
    </row>
    <row r="19" spans="1:15" x14ac:dyDescent="0.2">
      <c r="A19" s="430"/>
      <c r="B19" s="430"/>
      <c r="C19" s="430"/>
      <c r="D19" s="430"/>
      <c r="E19" s="430"/>
      <c r="F19" s="438" t="s">
        <v>13</v>
      </c>
      <c r="G19" s="439"/>
      <c r="H19" s="438" t="s">
        <v>14</v>
      </c>
      <c r="I19" s="439"/>
      <c r="J19" s="438" t="s">
        <v>15</v>
      </c>
      <c r="K19" s="442"/>
      <c r="L19" s="435"/>
      <c r="M19" s="436"/>
      <c r="N19" s="437"/>
    </row>
    <row r="20" spans="1:15" x14ac:dyDescent="0.2">
      <c r="A20" s="430"/>
      <c r="B20" s="430"/>
      <c r="C20" s="430"/>
      <c r="D20" s="430"/>
      <c r="E20" s="430"/>
      <c r="F20" s="440"/>
      <c r="G20" s="441"/>
      <c r="H20" s="440"/>
      <c r="I20" s="441"/>
      <c r="J20" s="440"/>
      <c r="K20" s="443"/>
      <c r="L20" s="444" t="s">
        <v>16</v>
      </c>
      <c r="M20" s="444" t="s">
        <v>17</v>
      </c>
      <c r="N20" s="444"/>
    </row>
    <row r="21" spans="1:15" ht="33.75" x14ac:dyDescent="0.2">
      <c r="A21" s="431"/>
      <c r="B21" s="431"/>
      <c r="C21" s="431"/>
      <c r="D21" s="431"/>
      <c r="E21" s="431"/>
      <c r="F21" s="19" t="s">
        <v>18</v>
      </c>
      <c r="G21" s="20" t="s">
        <v>19</v>
      </c>
      <c r="H21" s="19" t="s">
        <v>18</v>
      </c>
      <c r="I21" s="20" t="s">
        <v>19</v>
      </c>
      <c r="J21" s="19" t="s">
        <v>18</v>
      </c>
      <c r="K21" s="21" t="s">
        <v>19</v>
      </c>
      <c r="L21" s="444"/>
      <c r="M21" s="19" t="s">
        <v>20</v>
      </c>
      <c r="N21" s="19" t="s">
        <v>15</v>
      </c>
    </row>
    <row r="22" spans="1:15" ht="33" customHeight="1" x14ac:dyDescent="0.2">
      <c r="A22" s="64">
        <v>3.1</v>
      </c>
      <c r="B22" s="64" t="s">
        <v>25</v>
      </c>
      <c r="C22" s="64" t="s">
        <v>61</v>
      </c>
      <c r="D22" s="64" t="s">
        <v>25</v>
      </c>
      <c r="E22" s="43" t="s">
        <v>57</v>
      </c>
      <c r="F22" s="24" t="s">
        <v>42</v>
      </c>
      <c r="G22" s="25">
        <v>21</v>
      </c>
      <c r="H22" s="24" t="s">
        <v>25</v>
      </c>
      <c r="I22" s="25">
        <v>0</v>
      </c>
      <c r="J22" s="37" t="s">
        <v>25</v>
      </c>
      <c r="K22" s="25">
        <v>0</v>
      </c>
      <c r="L22" s="40">
        <v>0</v>
      </c>
      <c r="M22" s="25">
        <v>15</v>
      </c>
      <c r="N22" s="25">
        <v>0</v>
      </c>
    </row>
    <row r="23" spans="1:15" ht="30" customHeight="1" x14ac:dyDescent="0.2">
      <c r="A23" s="64" t="s">
        <v>41</v>
      </c>
      <c r="B23" s="64">
        <v>3.2</v>
      </c>
      <c r="C23" s="60" t="s">
        <v>60</v>
      </c>
      <c r="D23" s="60" t="s">
        <v>60</v>
      </c>
      <c r="E23" s="44" t="s">
        <v>58</v>
      </c>
      <c r="F23" s="24" t="s">
        <v>43</v>
      </c>
      <c r="G23" s="25">
        <v>82</v>
      </c>
      <c r="H23" s="24" t="s">
        <v>68</v>
      </c>
      <c r="I23" s="25">
        <v>170</v>
      </c>
      <c r="J23" s="37" t="s">
        <v>25</v>
      </c>
      <c r="K23" s="25">
        <v>0</v>
      </c>
      <c r="L23" s="25">
        <v>170</v>
      </c>
      <c r="M23" s="25">
        <v>17</v>
      </c>
      <c r="N23" s="25">
        <v>0</v>
      </c>
    </row>
    <row r="24" spans="1:15" ht="31.5" customHeight="1" x14ac:dyDescent="0.2">
      <c r="A24" s="64">
        <v>3.1</v>
      </c>
      <c r="B24" s="64" t="s">
        <v>25</v>
      </c>
      <c r="C24" s="64" t="s">
        <v>62</v>
      </c>
      <c r="D24" s="64" t="s">
        <v>25</v>
      </c>
      <c r="E24" s="43" t="s">
        <v>59</v>
      </c>
      <c r="F24" s="24" t="s">
        <v>42</v>
      </c>
      <c r="G24" s="25">
        <v>62</v>
      </c>
      <c r="H24" s="37" t="s">
        <v>25</v>
      </c>
      <c r="I24" s="25">
        <v>0</v>
      </c>
      <c r="J24" s="37" t="s">
        <v>25</v>
      </c>
      <c r="K24" s="25">
        <v>0</v>
      </c>
      <c r="L24" s="25">
        <v>0</v>
      </c>
      <c r="M24" s="26">
        <v>6</v>
      </c>
      <c r="N24" s="25">
        <v>0</v>
      </c>
    </row>
    <row r="25" spans="1:15" x14ac:dyDescent="0.2">
      <c r="A25" s="4"/>
      <c r="B25" s="4"/>
      <c r="C25" s="27"/>
      <c r="D25" s="27"/>
      <c r="E25" s="28" t="s">
        <v>34</v>
      </c>
      <c r="F25" s="11"/>
      <c r="G25" s="41">
        <f>SUM(G22:G24)</f>
        <v>165</v>
      </c>
      <c r="H25" s="11"/>
      <c r="I25" s="41">
        <f>SUM(I22:I24)</f>
        <v>170</v>
      </c>
      <c r="J25" s="11"/>
      <c r="K25" s="41">
        <f>SUM(K22:K24)</f>
        <v>0</v>
      </c>
      <c r="L25" s="41">
        <f>SUM(L22:L24)</f>
        <v>170</v>
      </c>
      <c r="M25" s="41">
        <f>SUM(M22:M24)</f>
        <v>38</v>
      </c>
      <c r="N25" s="41">
        <f>SUM(N22:N24)</f>
        <v>0</v>
      </c>
    </row>
    <row r="26" spans="1:15" x14ac:dyDescent="0.2">
      <c r="A26" s="4"/>
      <c r="B26" s="4"/>
      <c r="C26" s="27"/>
      <c r="D26" s="27"/>
      <c r="E26" s="28"/>
      <c r="F26" s="11"/>
      <c r="G26" s="11"/>
      <c r="H26" s="11"/>
      <c r="I26" s="11"/>
      <c r="J26" s="11"/>
      <c r="K26" s="11"/>
      <c r="L26" s="11"/>
      <c r="M26" s="11"/>
      <c r="N26" s="11"/>
    </row>
    <row r="27" spans="1:15" x14ac:dyDescent="0.2">
      <c r="A27" s="4"/>
      <c r="B27" s="4"/>
      <c r="C27" s="27"/>
      <c r="D27" s="27"/>
      <c r="E27" s="28" t="s">
        <v>35</v>
      </c>
      <c r="F27" s="11"/>
      <c r="G27" s="446">
        <f>G25+I25+K25+M25</f>
        <v>373</v>
      </c>
      <c r="H27" s="447"/>
      <c r="I27" s="11"/>
      <c r="J27" s="11"/>
      <c r="K27" s="11"/>
      <c r="L27" s="11"/>
      <c r="M27" s="11"/>
      <c r="N27" s="11"/>
    </row>
    <row r="28" spans="1:15" x14ac:dyDescent="0.2">
      <c r="A28" s="4"/>
      <c r="B28" s="4"/>
      <c r="C28" s="27"/>
      <c r="D28" s="27"/>
      <c r="E28" s="28"/>
      <c r="F28" s="11"/>
      <c r="G28" s="11"/>
      <c r="H28" s="11"/>
      <c r="I28" s="11"/>
      <c r="J28" s="11"/>
      <c r="K28" s="11"/>
      <c r="L28" s="11"/>
      <c r="M28" s="11"/>
      <c r="N28" s="11"/>
    </row>
    <row r="29" spans="1:15" x14ac:dyDescent="0.2">
      <c r="A29" s="4"/>
      <c r="B29" s="4"/>
      <c r="C29" s="27"/>
      <c r="D29" s="27"/>
      <c r="E29" s="28" t="s">
        <v>36</v>
      </c>
      <c r="F29" s="11"/>
      <c r="G29" s="446">
        <f>SUM(G27-M25)</f>
        <v>335</v>
      </c>
      <c r="H29" s="447"/>
      <c r="I29" s="11"/>
      <c r="J29" s="11"/>
      <c r="K29" s="11"/>
      <c r="L29" s="11"/>
      <c r="M29" s="11"/>
      <c r="N29" s="11"/>
    </row>
    <row r="30" spans="1:15" x14ac:dyDescent="0.2">
      <c r="A30" s="417" t="s">
        <v>4</v>
      </c>
      <c r="B30" s="417"/>
      <c r="C30" s="417"/>
      <c r="D30" s="10"/>
      <c r="E30" s="27"/>
      <c r="F30" s="27"/>
      <c r="G30" s="27"/>
      <c r="H30" s="27"/>
      <c r="I30" s="27"/>
      <c r="J30" s="11"/>
      <c r="K30" s="11"/>
      <c r="L30" s="11"/>
      <c r="M30" s="11"/>
      <c r="N30" s="11"/>
      <c r="O30" s="39"/>
    </row>
    <row r="31" spans="1:15" x14ac:dyDescent="0.2">
      <c r="A31" s="12" t="s">
        <v>255</v>
      </c>
      <c r="B31" s="13"/>
      <c r="C31" s="13"/>
      <c r="D31" s="13"/>
      <c r="E31" s="13"/>
      <c r="F31" s="13"/>
      <c r="G31" s="13"/>
      <c r="H31" s="13"/>
      <c r="I31" s="33"/>
      <c r="J31" s="14"/>
      <c r="K31" s="14"/>
      <c r="L31" s="14"/>
      <c r="M31" s="14"/>
      <c r="N31" s="14"/>
      <c r="O31" s="39"/>
    </row>
    <row r="32" spans="1:15" x14ac:dyDescent="0.2">
      <c r="A32" s="15" t="s">
        <v>765</v>
      </c>
      <c r="B32" s="16"/>
      <c r="C32" s="16"/>
      <c r="D32" s="16"/>
      <c r="E32" s="16"/>
      <c r="F32" s="16"/>
      <c r="G32" s="16"/>
      <c r="H32" s="16"/>
      <c r="I32" s="34"/>
      <c r="J32" s="14"/>
      <c r="K32" s="14"/>
      <c r="L32" s="14"/>
      <c r="M32" s="14"/>
      <c r="N32" s="14"/>
      <c r="O32" s="39"/>
    </row>
    <row r="33" spans="1:19" x14ac:dyDescent="0.2">
      <c r="A33" s="17" t="s">
        <v>56</v>
      </c>
      <c r="B33" s="18"/>
      <c r="C33" s="18"/>
      <c r="D33" s="18"/>
      <c r="E33" s="18"/>
      <c r="F33" s="18"/>
      <c r="G33" s="18"/>
      <c r="H33" s="18"/>
      <c r="I33" s="35"/>
      <c r="J33" s="14"/>
      <c r="K33" s="14"/>
      <c r="L33" s="14"/>
      <c r="M33" s="14"/>
      <c r="N33" s="14"/>
      <c r="O33" s="39"/>
    </row>
    <row r="34" spans="1:19" x14ac:dyDescent="0.2">
      <c r="A34" s="417" t="s">
        <v>5</v>
      </c>
      <c r="B34" s="417"/>
      <c r="C34" s="417"/>
      <c r="D34" s="10"/>
      <c r="E34" s="27"/>
      <c r="F34" s="27"/>
      <c r="G34" s="27"/>
      <c r="H34" s="27"/>
      <c r="I34" s="27"/>
      <c r="J34" s="11"/>
      <c r="K34" s="11"/>
      <c r="L34" s="11"/>
      <c r="M34" s="11"/>
      <c r="N34" s="11"/>
      <c r="O34" s="39"/>
    </row>
    <row r="35" spans="1:19" x14ac:dyDescent="0.2">
      <c r="A35" s="429" t="s">
        <v>6</v>
      </c>
      <c r="B35" s="429" t="s">
        <v>7</v>
      </c>
      <c r="C35" s="429" t="s">
        <v>8</v>
      </c>
      <c r="D35" s="429" t="s">
        <v>9</v>
      </c>
      <c r="E35" s="429" t="s">
        <v>10</v>
      </c>
      <c r="F35" s="444" t="s">
        <v>11</v>
      </c>
      <c r="G35" s="444"/>
      <c r="H35" s="444"/>
      <c r="I35" s="444"/>
      <c r="J35" s="444"/>
      <c r="K35" s="445"/>
      <c r="L35" s="432" t="s">
        <v>12</v>
      </c>
      <c r="M35" s="433"/>
      <c r="N35" s="434"/>
      <c r="O35" s="39"/>
    </row>
    <row r="36" spans="1:19" x14ac:dyDescent="0.2">
      <c r="A36" s="430"/>
      <c r="B36" s="430"/>
      <c r="C36" s="430"/>
      <c r="D36" s="430"/>
      <c r="E36" s="430"/>
      <c r="F36" s="438" t="s">
        <v>13</v>
      </c>
      <c r="G36" s="439"/>
      <c r="H36" s="438" t="s">
        <v>14</v>
      </c>
      <c r="I36" s="439"/>
      <c r="J36" s="438" t="s">
        <v>15</v>
      </c>
      <c r="K36" s="442"/>
      <c r="L36" s="435"/>
      <c r="M36" s="436"/>
      <c r="N36" s="437"/>
      <c r="O36" s="39"/>
    </row>
    <row r="37" spans="1:19" x14ac:dyDescent="0.2">
      <c r="A37" s="430"/>
      <c r="B37" s="430"/>
      <c r="C37" s="430"/>
      <c r="D37" s="430"/>
      <c r="E37" s="430"/>
      <c r="F37" s="440"/>
      <c r="G37" s="441"/>
      <c r="H37" s="440"/>
      <c r="I37" s="441"/>
      <c r="J37" s="440"/>
      <c r="K37" s="443"/>
      <c r="L37" s="444" t="s">
        <v>16</v>
      </c>
      <c r="M37" s="444" t="s">
        <v>17</v>
      </c>
      <c r="N37" s="444"/>
      <c r="O37" s="39"/>
    </row>
    <row r="38" spans="1:19" ht="33.75" x14ac:dyDescent="0.2">
      <c r="A38" s="431"/>
      <c r="B38" s="431"/>
      <c r="C38" s="431"/>
      <c r="D38" s="431"/>
      <c r="E38" s="431"/>
      <c r="F38" s="19" t="s">
        <v>18</v>
      </c>
      <c r="G38" s="20" t="s">
        <v>19</v>
      </c>
      <c r="H38" s="19" t="s">
        <v>18</v>
      </c>
      <c r="I38" s="20" t="s">
        <v>19</v>
      </c>
      <c r="J38" s="19" t="s">
        <v>18</v>
      </c>
      <c r="K38" s="21" t="s">
        <v>19</v>
      </c>
      <c r="L38" s="444"/>
      <c r="M38" s="19" t="s">
        <v>20</v>
      </c>
      <c r="N38" s="19" t="s">
        <v>15</v>
      </c>
      <c r="O38" s="39"/>
    </row>
    <row r="39" spans="1:19" ht="38.25" customHeight="1" x14ac:dyDescent="0.2">
      <c r="A39" s="64" t="s">
        <v>45</v>
      </c>
      <c r="B39" s="64" t="s">
        <v>25</v>
      </c>
      <c r="C39" s="64" t="s">
        <v>764</v>
      </c>
      <c r="D39" s="64" t="s">
        <v>25</v>
      </c>
      <c r="E39" s="43" t="s">
        <v>768</v>
      </c>
      <c r="F39" s="24" t="s">
        <v>46</v>
      </c>
      <c r="G39" s="25">
        <v>5</v>
      </c>
      <c r="H39" s="37" t="s">
        <v>25</v>
      </c>
      <c r="I39" s="25">
        <v>0</v>
      </c>
      <c r="J39" s="37" t="s">
        <v>25</v>
      </c>
      <c r="K39" s="25">
        <v>0</v>
      </c>
      <c r="L39" s="25">
        <v>0</v>
      </c>
      <c r="M39" s="25">
        <v>0</v>
      </c>
      <c r="N39" s="25">
        <v>0</v>
      </c>
      <c r="O39" s="39"/>
    </row>
    <row r="40" spans="1:19" x14ac:dyDescent="0.2">
      <c r="A40" s="4"/>
      <c r="B40" s="4"/>
      <c r="C40" s="27"/>
      <c r="D40" s="27"/>
      <c r="E40" s="28" t="s">
        <v>34</v>
      </c>
      <c r="F40" s="11"/>
      <c r="G40" s="41">
        <f>SUM(G39:G39)</f>
        <v>5</v>
      </c>
      <c r="H40" s="11"/>
      <c r="I40" s="41">
        <f>SUM(I39:I39)</f>
        <v>0</v>
      </c>
      <c r="J40" s="11"/>
      <c r="K40" s="41">
        <f>SUM(K39:K39)</f>
        <v>0</v>
      </c>
      <c r="L40" s="41">
        <f>SUM(L39:L39)</f>
        <v>0</v>
      </c>
      <c r="M40" s="41">
        <f>SUM(M39:M39)</f>
        <v>0</v>
      </c>
      <c r="N40" s="41">
        <f>SUM(N39:N39)</f>
        <v>0</v>
      </c>
      <c r="O40" s="39"/>
    </row>
    <row r="41" spans="1:19" x14ac:dyDescent="0.2">
      <c r="A41" s="4"/>
      <c r="B41" s="4"/>
      <c r="C41" s="27"/>
      <c r="D41" s="27"/>
      <c r="E41" s="28"/>
      <c r="F41" s="11"/>
      <c r="G41" s="11"/>
      <c r="H41" s="11"/>
      <c r="I41" s="11"/>
      <c r="J41" s="11"/>
      <c r="K41" s="11"/>
      <c r="L41" s="11"/>
      <c r="M41" s="11"/>
      <c r="N41" s="11"/>
      <c r="O41" s="39"/>
    </row>
    <row r="42" spans="1:19" x14ac:dyDescent="0.2">
      <c r="A42" s="4"/>
      <c r="B42" s="4"/>
      <c r="C42" s="27"/>
      <c r="D42" s="27"/>
      <c r="E42" s="28" t="s">
        <v>35</v>
      </c>
      <c r="F42" s="11"/>
      <c r="G42" s="446">
        <f>G40+I40+K40+M40</f>
        <v>5</v>
      </c>
      <c r="H42" s="447"/>
      <c r="I42" s="11"/>
      <c r="J42" s="11"/>
      <c r="K42" s="11"/>
      <c r="L42" s="11"/>
      <c r="M42" s="11"/>
      <c r="N42" s="11"/>
      <c r="O42" s="39"/>
    </row>
    <row r="43" spans="1:19" x14ac:dyDescent="0.2">
      <c r="A43" s="4"/>
      <c r="B43" s="4"/>
      <c r="C43" s="27"/>
      <c r="D43" s="27"/>
      <c r="E43" s="28"/>
      <c r="F43" s="11"/>
      <c r="G43" s="11"/>
      <c r="H43" s="11"/>
      <c r="I43" s="11"/>
      <c r="J43" s="11"/>
      <c r="K43" s="11"/>
      <c r="L43" s="11"/>
      <c r="M43" s="11"/>
      <c r="N43" s="11"/>
      <c r="O43" s="39"/>
    </row>
    <row r="44" spans="1:19" x14ac:dyDescent="0.2">
      <c r="A44" s="4"/>
      <c r="B44" s="4"/>
      <c r="C44" s="27"/>
      <c r="D44" s="27"/>
      <c r="E44" s="28" t="s">
        <v>36</v>
      </c>
      <c r="F44" s="11"/>
      <c r="G44" s="446">
        <f>SUM(G42-M40)</f>
        <v>5</v>
      </c>
      <c r="H44" s="447"/>
      <c r="I44" s="11"/>
      <c r="J44" s="11"/>
      <c r="K44" s="11"/>
      <c r="L44" s="11"/>
      <c r="M44" s="11"/>
      <c r="N44" s="11"/>
      <c r="O44" s="39"/>
    </row>
    <row r="45" spans="1:19" x14ac:dyDescent="0.2">
      <c r="A45" s="417" t="s">
        <v>4</v>
      </c>
      <c r="B45" s="417"/>
      <c r="C45" s="417"/>
      <c r="D45" s="10"/>
      <c r="E45" s="27"/>
      <c r="F45" s="27"/>
      <c r="G45" s="27"/>
      <c r="H45" s="27"/>
      <c r="I45" s="27"/>
      <c r="J45" s="11"/>
      <c r="K45" s="11"/>
      <c r="L45" s="11"/>
      <c r="M45" s="11"/>
      <c r="N45" s="11"/>
      <c r="O45" s="39"/>
      <c r="Q45" s="339" t="s">
        <v>64</v>
      </c>
      <c r="R45" s="339">
        <f>SUM(G25+G40+G55)</f>
        <v>170</v>
      </c>
      <c r="S45" s="339"/>
    </row>
    <row r="46" spans="1:19" x14ac:dyDescent="0.2">
      <c r="A46" s="12" t="s">
        <v>55</v>
      </c>
      <c r="B46" s="13"/>
      <c r="C46" s="13"/>
      <c r="D46" s="13"/>
      <c r="E46" s="13"/>
      <c r="F46" s="13"/>
      <c r="G46" s="13"/>
      <c r="H46" s="13"/>
      <c r="I46" s="33"/>
      <c r="J46" s="14"/>
      <c r="K46" s="14"/>
      <c r="L46" s="14"/>
      <c r="M46" s="14"/>
      <c r="N46" s="14"/>
      <c r="O46" s="39"/>
      <c r="Q46" s="339" t="s">
        <v>65</v>
      </c>
      <c r="R46" s="339">
        <f>SUM(I25+I40+I55)</f>
        <v>176</v>
      </c>
      <c r="S46" s="339"/>
    </row>
    <row r="47" spans="1:19" x14ac:dyDescent="0.2">
      <c r="A47" s="15" t="s">
        <v>766</v>
      </c>
      <c r="B47" s="16"/>
      <c r="C47" s="16"/>
      <c r="D47" s="16"/>
      <c r="E47" s="16"/>
      <c r="F47" s="16"/>
      <c r="G47" s="16"/>
      <c r="H47" s="16"/>
      <c r="I47" s="34"/>
      <c r="J47" s="14"/>
      <c r="K47" s="14"/>
      <c r="L47" s="14"/>
      <c r="M47" s="14"/>
      <c r="N47" s="14"/>
      <c r="O47" s="39"/>
      <c r="Q47" s="339" t="s">
        <v>66</v>
      </c>
      <c r="R47" s="339">
        <f>SUM(M25+M40+M55)</f>
        <v>38</v>
      </c>
      <c r="S47" s="339"/>
    </row>
    <row r="48" spans="1:19" x14ac:dyDescent="0.2">
      <c r="A48" s="17" t="s">
        <v>56</v>
      </c>
      <c r="B48" s="18"/>
      <c r="C48" s="18"/>
      <c r="D48" s="18"/>
      <c r="E48" s="18"/>
      <c r="F48" s="18"/>
      <c r="G48" s="18"/>
      <c r="H48" s="18"/>
      <c r="I48" s="35"/>
      <c r="J48" s="14"/>
      <c r="K48" s="14"/>
      <c r="L48" s="14"/>
      <c r="M48" s="14"/>
      <c r="N48" s="14"/>
      <c r="O48" s="39"/>
      <c r="Q48" s="339" t="s">
        <v>67</v>
      </c>
      <c r="R48" s="339">
        <f>SUM(R45:R47)</f>
        <v>384</v>
      </c>
      <c r="S48" s="339"/>
    </row>
    <row r="49" spans="1:15" x14ac:dyDescent="0.2">
      <c r="A49" s="417" t="s">
        <v>5</v>
      </c>
      <c r="B49" s="417"/>
      <c r="C49" s="417"/>
      <c r="D49" s="10"/>
      <c r="E49" s="27"/>
      <c r="F49" s="27"/>
      <c r="G49" s="27"/>
      <c r="H49" s="27"/>
      <c r="I49" s="27"/>
      <c r="J49" s="11"/>
      <c r="K49" s="11"/>
      <c r="L49" s="11"/>
      <c r="M49" s="11"/>
      <c r="N49" s="11"/>
      <c r="O49" s="39"/>
    </row>
    <row r="50" spans="1:15" x14ac:dyDescent="0.2">
      <c r="A50" s="429" t="s">
        <v>6</v>
      </c>
      <c r="B50" s="429" t="s">
        <v>7</v>
      </c>
      <c r="C50" s="429" t="s">
        <v>8</v>
      </c>
      <c r="D50" s="429" t="s">
        <v>9</v>
      </c>
      <c r="E50" s="429" t="s">
        <v>10</v>
      </c>
      <c r="F50" s="444" t="s">
        <v>11</v>
      </c>
      <c r="G50" s="444"/>
      <c r="H50" s="444"/>
      <c r="I50" s="444"/>
      <c r="J50" s="444"/>
      <c r="K50" s="445"/>
      <c r="L50" s="432" t="s">
        <v>12</v>
      </c>
      <c r="M50" s="433"/>
      <c r="N50" s="434"/>
      <c r="O50" s="39"/>
    </row>
    <row r="51" spans="1:15" x14ac:dyDescent="0.2">
      <c r="A51" s="430"/>
      <c r="B51" s="430"/>
      <c r="C51" s="430"/>
      <c r="D51" s="430"/>
      <c r="E51" s="430"/>
      <c r="F51" s="438" t="s">
        <v>13</v>
      </c>
      <c r="G51" s="439"/>
      <c r="H51" s="438" t="s">
        <v>14</v>
      </c>
      <c r="I51" s="439"/>
      <c r="J51" s="438" t="s">
        <v>15</v>
      </c>
      <c r="K51" s="442"/>
      <c r="L51" s="435"/>
      <c r="M51" s="436"/>
      <c r="N51" s="437"/>
      <c r="O51" s="39"/>
    </row>
    <row r="52" spans="1:15" x14ac:dyDescent="0.2">
      <c r="A52" s="430"/>
      <c r="B52" s="430"/>
      <c r="C52" s="430"/>
      <c r="D52" s="430"/>
      <c r="E52" s="430"/>
      <c r="F52" s="440"/>
      <c r="G52" s="441"/>
      <c r="H52" s="440"/>
      <c r="I52" s="441"/>
      <c r="J52" s="440"/>
      <c r="K52" s="443"/>
      <c r="L52" s="444" t="s">
        <v>16</v>
      </c>
      <c r="M52" s="444" t="s">
        <v>17</v>
      </c>
      <c r="N52" s="444"/>
      <c r="O52" s="39"/>
    </row>
    <row r="53" spans="1:15" ht="33.75" x14ac:dyDescent="0.2">
      <c r="A53" s="431"/>
      <c r="B53" s="431"/>
      <c r="C53" s="431"/>
      <c r="D53" s="431"/>
      <c r="E53" s="431"/>
      <c r="F53" s="19" t="s">
        <v>18</v>
      </c>
      <c r="G53" s="20" t="s">
        <v>19</v>
      </c>
      <c r="H53" s="19" t="s">
        <v>18</v>
      </c>
      <c r="I53" s="20" t="s">
        <v>19</v>
      </c>
      <c r="J53" s="19" t="s">
        <v>18</v>
      </c>
      <c r="K53" s="21" t="s">
        <v>19</v>
      </c>
      <c r="L53" s="444"/>
      <c r="M53" s="19" t="s">
        <v>20</v>
      </c>
      <c r="N53" s="19" t="s">
        <v>15</v>
      </c>
      <c r="O53" s="39"/>
    </row>
    <row r="54" spans="1:15" ht="33.75" x14ac:dyDescent="0.2">
      <c r="A54" s="36" t="s">
        <v>25</v>
      </c>
      <c r="B54" s="36" t="s">
        <v>31</v>
      </c>
      <c r="C54" s="36" t="s">
        <v>25</v>
      </c>
      <c r="D54" s="23" t="s">
        <v>32</v>
      </c>
      <c r="E54" s="43" t="s">
        <v>767</v>
      </c>
      <c r="F54" s="37" t="s">
        <v>25</v>
      </c>
      <c r="G54" s="38">
        <v>0</v>
      </c>
      <c r="H54" s="22" t="s">
        <v>48</v>
      </c>
      <c r="I54" s="38">
        <v>6</v>
      </c>
      <c r="J54" s="37" t="s">
        <v>25</v>
      </c>
      <c r="K54" s="25">
        <v>0</v>
      </c>
      <c r="L54" s="25">
        <v>6</v>
      </c>
      <c r="M54" s="25">
        <v>0</v>
      </c>
      <c r="N54" s="25">
        <v>0</v>
      </c>
      <c r="O54" s="39"/>
    </row>
    <row r="55" spans="1:15" x14ac:dyDescent="0.2">
      <c r="A55" s="4"/>
      <c r="B55" s="4"/>
      <c r="C55" s="27"/>
      <c r="D55" s="27"/>
      <c r="E55" s="28" t="s">
        <v>34</v>
      </c>
      <c r="F55" s="11"/>
      <c r="G55" s="41">
        <f>SUM(G54:G54)</f>
        <v>0</v>
      </c>
      <c r="H55" s="11"/>
      <c r="I55" s="41">
        <f>SUM(I54:I54)</f>
        <v>6</v>
      </c>
      <c r="J55" s="11"/>
      <c r="K55" s="41">
        <f>SUM(K54:K54)</f>
        <v>0</v>
      </c>
      <c r="L55" s="41">
        <f>SUM(L54:L54)</f>
        <v>6</v>
      </c>
      <c r="M55" s="41">
        <f>SUM(M54:M54)</f>
        <v>0</v>
      </c>
      <c r="N55" s="41">
        <f>SUM(N54:N54)</f>
        <v>0</v>
      </c>
      <c r="O55" s="39"/>
    </row>
    <row r="56" spans="1:15" x14ac:dyDescent="0.2">
      <c r="A56" s="4"/>
      <c r="B56" s="4"/>
      <c r="C56" s="27"/>
      <c r="D56" s="27"/>
      <c r="E56" s="28"/>
      <c r="F56" s="11"/>
      <c r="G56" s="11"/>
      <c r="H56" s="11"/>
      <c r="I56" s="11"/>
      <c r="J56" s="11"/>
      <c r="K56" s="11"/>
      <c r="L56" s="11"/>
      <c r="M56" s="11"/>
      <c r="N56" s="11"/>
      <c r="O56" s="39"/>
    </row>
    <row r="57" spans="1:15" x14ac:dyDescent="0.2">
      <c r="A57" s="4"/>
      <c r="B57" s="4"/>
      <c r="C57" s="27"/>
      <c r="D57" s="27"/>
      <c r="E57" s="28" t="s">
        <v>35</v>
      </c>
      <c r="F57" s="11"/>
      <c r="G57" s="446">
        <f>G55+I55+K55+M55</f>
        <v>6</v>
      </c>
      <c r="H57" s="447"/>
      <c r="I57" s="11"/>
      <c r="J57" s="11"/>
      <c r="K57" s="11"/>
      <c r="L57" s="11"/>
      <c r="M57" s="11"/>
      <c r="N57" s="11"/>
      <c r="O57" s="39"/>
    </row>
    <row r="58" spans="1:15" x14ac:dyDescent="0.2">
      <c r="A58" s="4"/>
      <c r="B58" s="4"/>
      <c r="C58" s="27"/>
      <c r="D58" s="27"/>
      <c r="E58" s="28"/>
      <c r="F58" s="11"/>
      <c r="G58" s="11"/>
      <c r="H58" s="11"/>
      <c r="I58" s="11"/>
      <c r="J58" s="11"/>
      <c r="K58" s="11"/>
      <c r="L58" s="11"/>
      <c r="M58" s="11"/>
      <c r="N58" s="11"/>
      <c r="O58" s="39"/>
    </row>
    <row r="59" spans="1:15" x14ac:dyDescent="0.2">
      <c r="A59" s="4"/>
      <c r="B59" s="4"/>
      <c r="C59" s="27"/>
      <c r="D59" s="27"/>
      <c r="E59" s="28" t="s">
        <v>36</v>
      </c>
      <c r="F59" s="11"/>
      <c r="G59" s="446">
        <f>SUM(G57-M55)</f>
        <v>6</v>
      </c>
      <c r="H59" s="447"/>
      <c r="I59" s="11"/>
      <c r="J59" s="11"/>
      <c r="K59" s="11"/>
      <c r="L59" s="11"/>
      <c r="M59" s="11"/>
      <c r="N59" s="11"/>
      <c r="O59" s="39"/>
    </row>
    <row r="60" spans="1:15" x14ac:dyDescent="0.2">
      <c r="A60" s="14"/>
      <c r="B60" s="14"/>
      <c r="C60" s="14"/>
      <c r="D60" s="14"/>
      <c r="E60" s="14"/>
      <c r="F60" s="14"/>
      <c r="G60" s="14"/>
      <c r="H60" s="14"/>
      <c r="I60" s="14"/>
      <c r="J60" s="14"/>
      <c r="K60" s="14"/>
      <c r="L60" s="14"/>
      <c r="M60" s="14"/>
      <c r="N60" s="14"/>
      <c r="O60" s="39"/>
    </row>
    <row r="61" spans="1:15" x14ac:dyDescent="0.2">
      <c r="A61" s="14"/>
      <c r="B61" s="14"/>
      <c r="C61" s="14"/>
      <c r="D61" s="14"/>
      <c r="E61" s="14"/>
      <c r="F61" s="14"/>
      <c r="G61" s="14"/>
      <c r="H61" s="14"/>
      <c r="I61" s="14"/>
      <c r="J61" s="14"/>
      <c r="K61" s="14"/>
      <c r="L61" s="14"/>
      <c r="M61" s="14"/>
      <c r="N61" s="14"/>
      <c r="O61" s="39"/>
    </row>
    <row r="62" spans="1:15" x14ac:dyDescent="0.2">
      <c r="A62" s="14"/>
      <c r="B62" s="14"/>
      <c r="C62" s="14"/>
      <c r="D62" s="14"/>
      <c r="E62" s="14"/>
      <c r="F62" s="14"/>
      <c r="G62" s="14"/>
      <c r="H62" s="14"/>
      <c r="I62" s="14"/>
      <c r="J62" s="14"/>
      <c r="K62" s="14"/>
      <c r="L62" s="14"/>
      <c r="M62" s="14"/>
      <c r="N62" s="14"/>
      <c r="O62" s="39"/>
    </row>
    <row r="63" spans="1:15" x14ac:dyDescent="0.2">
      <c r="A63" s="14"/>
      <c r="B63" s="14"/>
      <c r="C63" s="14"/>
      <c r="D63" s="14"/>
      <c r="E63" s="14"/>
      <c r="F63" s="14"/>
      <c r="G63" s="14"/>
      <c r="H63" s="14"/>
      <c r="I63" s="14"/>
      <c r="J63" s="14"/>
      <c r="K63" s="14"/>
      <c r="L63" s="14"/>
      <c r="M63" s="14"/>
      <c r="N63" s="14"/>
      <c r="O63" s="39"/>
    </row>
    <row r="64" spans="1:15" x14ac:dyDescent="0.2">
      <c r="A64" s="14"/>
      <c r="B64" s="14"/>
      <c r="C64" s="14"/>
      <c r="D64" s="14"/>
      <c r="E64" s="14"/>
      <c r="F64" s="14"/>
      <c r="G64" s="14"/>
      <c r="H64" s="14"/>
      <c r="I64" s="14"/>
      <c r="J64" s="14"/>
      <c r="K64" s="14"/>
      <c r="L64" s="14"/>
      <c r="M64" s="14"/>
      <c r="N64" s="14"/>
      <c r="O64" s="39"/>
    </row>
    <row r="65" spans="1:15" x14ac:dyDescent="0.2">
      <c r="A65" s="14"/>
      <c r="B65" s="14"/>
      <c r="C65" s="14"/>
      <c r="D65" s="14"/>
      <c r="E65" s="14"/>
      <c r="F65" s="14"/>
      <c r="G65" s="14"/>
      <c r="H65" s="14"/>
      <c r="I65" s="14"/>
      <c r="J65" s="14"/>
      <c r="K65" s="14"/>
      <c r="L65" s="14"/>
      <c r="M65" s="14"/>
      <c r="N65" s="14"/>
      <c r="O65" s="39"/>
    </row>
    <row r="66" spans="1:15" x14ac:dyDescent="0.2">
      <c r="A66" s="14"/>
      <c r="B66" s="14"/>
      <c r="C66" s="14"/>
      <c r="D66" s="14"/>
      <c r="E66" s="14"/>
      <c r="F66" s="14"/>
      <c r="G66" s="14"/>
      <c r="H66" s="14"/>
      <c r="I66" s="14"/>
      <c r="J66" s="14"/>
      <c r="K66" s="14"/>
      <c r="L66" s="14"/>
      <c r="M66" s="14"/>
      <c r="N66" s="14"/>
      <c r="O66" s="39"/>
    </row>
    <row r="67" spans="1:15" x14ac:dyDescent="0.2">
      <c r="A67" s="14"/>
      <c r="B67" s="14"/>
      <c r="C67" s="14"/>
      <c r="D67" s="14"/>
      <c r="E67" s="14"/>
      <c r="F67" s="14"/>
      <c r="G67" s="14"/>
      <c r="H67" s="14"/>
      <c r="I67" s="14"/>
      <c r="J67" s="14"/>
      <c r="K67" s="14"/>
      <c r="L67" s="14"/>
      <c r="M67" s="14"/>
      <c r="N67" s="14"/>
      <c r="O67" s="39"/>
    </row>
    <row r="68" spans="1:15" x14ac:dyDescent="0.2">
      <c r="A68" s="14"/>
      <c r="B68" s="14"/>
      <c r="C68" s="14"/>
      <c r="D68" s="14"/>
      <c r="E68" s="14"/>
      <c r="F68" s="14"/>
      <c r="G68" s="14"/>
      <c r="H68" s="14"/>
      <c r="I68" s="14"/>
      <c r="J68" s="14"/>
      <c r="K68" s="14"/>
      <c r="L68" s="14"/>
      <c r="M68" s="14"/>
      <c r="N68" s="14"/>
      <c r="O68" s="39"/>
    </row>
    <row r="69" spans="1:15" x14ac:dyDescent="0.2">
      <c r="A69" s="14"/>
      <c r="B69" s="14"/>
      <c r="C69" s="14"/>
      <c r="D69" s="14"/>
      <c r="E69" s="14"/>
      <c r="F69" s="14"/>
      <c r="G69" s="14"/>
      <c r="H69" s="14"/>
      <c r="I69" s="14"/>
      <c r="J69" s="14"/>
      <c r="K69" s="14"/>
      <c r="L69" s="14"/>
      <c r="M69" s="14"/>
      <c r="N69" s="14"/>
      <c r="O69" s="39"/>
    </row>
    <row r="70" spans="1:15" x14ac:dyDescent="0.2">
      <c r="A70" s="14"/>
      <c r="B70" s="14"/>
      <c r="C70" s="14"/>
      <c r="D70" s="14"/>
      <c r="E70" s="14"/>
      <c r="F70" s="14"/>
      <c r="G70" s="14"/>
      <c r="H70" s="14"/>
      <c r="I70" s="14"/>
      <c r="J70" s="14"/>
      <c r="K70" s="14"/>
      <c r="L70" s="14"/>
      <c r="M70" s="14"/>
      <c r="N70" s="14"/>
      <c r="O70" s="39"/>
    </row>
    <row r="71" spans="1:15" x14ac:dyDescent="0.2">
      <c r="A71" s="14"/>
      <c r="B71" s="14"/>
      <c r="C71" s="14"/>
      <c r="D71" s="14"/>
      <c r="E71" s="14"/>
      <c r="F71" s="14"/>
      <c r="G71" s="14"/>
      <c r="H71" s="14"/>
      <c r="I71" s="14"/>
      <c r="J71" s="14"/>
      <c r="K71" s="14"/>
      <c r="L71" s="14"/>
      <c r="M71" s="14"/>
      <c r="N71" s="14"/>
      <c r="O71" s="39"/>
    </row>
    <row r="72" spans="1:15" x14ac:dyDescent="0.2">
      <c r="A72" s="14"/>
      <c r="B72" s="14"/>
      <c r="C72" s="14"/>
      <c r="D72" s="14"/>
      <c r="E72" s="14"/>
      <c r="F72" s="14"/>
      <c r="G72" s="14"/>
      <c r="H72" s="14"/>
      <c r="I72" s="14"/>
      <c r="J72" s="14"/>
      <c r="K72" s="14"/>
      <c r="L72" s="14"/>
      <c r="M72" s="14"/>
      <c r="N72" s="14"/>
      <c r="O72" s="39"/>
    </row>
    <row r="73" spans="1:15" x14ac:dyDescent="0.2">
      <c r="A73" s="14"/>
      <c r="B73" s="14"/>
      <c r="C73" s="14"/>
      <c r="D73" s="14"/>
      <c r="E73" s="14"/>
      <c r="F73" s="14"/>
      <c r="G73" s="14"/>
      <c r="H73" s="14"/>
      <c r="I73" s="14"/>
      <c r="J73" s="14"/>
      <c r="K73" s="14"/>
      <c r="L73" s="14"/>
      <c r="M73" s="14"/>
      <c r="N73" s="14"/>
      <c r="O73" s="39"/>
    </row>
    <row r="74" spans="1:15" x14ac:dyDescent="0.2">
      <c r="A74" s="14"/>
      <c r="B74" s="14"/>
      <c r="C74" s="14"/>
      <c r="D74" s="14"/>
      <c r="E74" s="14"/>
      <c r="F74" s="14"/>
      <c r="G74" s="14"/>
      <c r="H74" s="14"/>
      <c r="I74" s="14"/>
      <c r="J74" s="14"/>
      <c r="K74" s="14"/>
      <c r="L74" s="14"/>
      <c r="M74" s="14"/>
      <c r="N74" s="14"/>
      <c r="O74" s="39"/>
    </row>
    <row r="75" spans="1:15" x14ac:dyDescent="0.2">
      <c r="A75" s="14"/>
      <c r="B75" s="14"/>
      <c r="C75" s="14"/>
      <c r="D75" s="14"/>
      <c r="E75" s="14"/>
      <c r="F75" s="14"/>
      <c r="G75" s="14"/>
      <c r="H75" s="14"/>
      <c r="I75" s="14"/>
      <c r="J75" s="14"/>
      <c r="K75" s="14"/>
      <c r="L75" s="14"/>
      <c r="M75" s="14"/>
      <c r="N75" s="14"/>
      <c r="O75" s="39"/>
    </row>
    <row r="76" spans="1:15" x14ac:dyDescent="0.2">
      <c r="A76" s="14"/>
      <c r="B76" s="14"/>
      <c r="C76" s="14"/>
      <c r="D76" s="14"/>
      <c r="E76" s="14"/>
      <c r="F76" s="14"/>
      <c r="G76" s="14"/>
      <c r="H76" s="14"/>
      <c r="I76" s="14"/>
      <c r="J76" s="14"/>
      <c r="K76" s="14"/>
      <c r="L76" s="14"/>
      <c r="M76" s="14"/>
      <c r="N76" s="14"/>
      <c r="O76" s="39"/>
    </row>
    <row r="77" spans="1:15" x14ac:dyDescent="0.2">
      <c r="A77" s="14"/>
      <c r="B77" s="14"/>
      <c r="C77" s="14"/>
      <c r="D77" s="14"/>
      <c r="E77" s="14"/>
      <c r="F77" s="14"/>
      <c r="G77" s="14"/>
      <c r="H77" s="14"/>
      <c r="I77" s="14"/>
      <c r="J77" s="14"/>
      <c r="K77" s="14"/>
      <c r="L77" s="14"/>
      <c r="M77" s="14"/>
      <c r="N77" s="14"/>
      <c r="O77" s="39"/>
    </row>
    <row r="78" spans="1:15" x14ac:dyDescent="0.2">
      <c r="A78" s="14"/>
      <c r="B78" s="14"/>
      <c r="C78" s="14"/>
      <c r="D78" s="14"/>
      <c r="E78" s="14"/>
      <c r="F78" s="14"/>
      <c r="G78" s="14"/>
      <c r="H78" s="14"/>
      <c r="I78" s="14"/>
      <c r="J78" s="14"/>
      <c r="K78" s="14"/>
      <c r="L78" s="14"/>
      <c r="M78" s="14"/>
      <c r="N78" s="14"/>
      <c r="O78" s="39"/>
    </row>
    <row r="79" spans="1:15" x14ac:dyDescent="0.2">
      <c r="A79" s="14"/>
      <c r="B79" s="14"/>
      <c r="C79" s="14"/>
      <c r="D79" s="14"/>
      <c r="E79" s="14"/>
      <c r="F79" s="14"/>
      <c r="G79" s="14"/>
      <c r="H79" s="14"/>
      <c r="I79" s="14"/>
      <c r="J79" s="14"/>
      <c r="K79" s="14"/>
      <c r="L79" s="14"/>
      <c r="M79" s="14"/>
      <c r="N79" s="14"/>
      <c r="O79" s="39"/>
    </row>
    <row r="80" spans="1:15" x14ac:dyDescent="0.2">
      <c r="A80" s="14"/>
      <c r="B80" s="14"/>
      <c r="C80" s="14"/>
      <c r="D80" s="14"/>
      <c r="E80" s="14"/>
      <c r="F80" s="14"/>
      <c r="G80" s="14"/>
      <c r="H80" s="14"/>
      <c r="I80" s="14"/>
      <c r="J80" s="14"/>
      <c r="K80" s="14"/>
      <c r="L80" s="14"/>
      <c r="M80" s="14"/>
      <c r="N80" s="14"/>
      <c r="O80" s="39"/>
    </row>
    <row r="81" spans="1:15" x14ac:dyDescent="0.2">
      <c r="A81" s="14"/>
      <c r="B81" s="14"/>
      <c r="C81" s="14"/>
      <c r="D81" s="14"/>
      <c r="E81" s="14"/>
      <c r="F81" s="14"/>
      <c r="G81" s="14"/>
      <c r="H81" s="14"/>
      <c r="I81" s="14"/>
      <c r="J81" s="14"/>
      <c r="K81" s="14"/>
      <c r="L81" s="14"/>
      <c r="M81" s="14"/>
      <c r="N81" s="14"/>
      <c r="O81" s="39"/>
    </row>
    <row r="82" spans="1:15" x14ac:dyDescent="0.2">
      <c r="A82" s="14"/>
      <c r="B82" s="14"/>
      <c r="C82" s="14"/>
      <c r="D82" s="14"/>
      <c r="E82" s="14"/>
      <c r="F82" s="14"/>
      <c r="G82" s="14"/>
      <c r="H82" s="14"/>
      <c r="I82" s="14"/>
      <c r="J82" s="14"/>
      <c r="K82" s="14"/>
      <c r="L82" s="14"/>
      <c r="M82" s="14"/>
      <c r="N82" s="14"/>
      <c r="O82" s="39"/>
    </row>
    <row r="83" spans="1:15" x14ac:dyDescent="0.2">
      <c r="A83" s="14"/>
      <c r="B83" s="14"/>
      <c r="C83" s="14"/>
      <c r="D83" s="14"/>
      <c r="E83" s="14"/>
      <c r="F83" s="14"/>
      <c r="G83" s="14"/>
      <c r="H83" s="14"/>
      <c r="I83" s="14"/>
      <c r="J83" s="14"/>
      <c r="K83" s="14"/>
      <c r="L83" s="14"/>
      <c r="M83" s="14"/>
      <c r="N83" s="14"/>
      <c r="O83" s="39"/>
    </row>
    <row r="84" spans="1:15" x14ac:dyDescent="0.2">
      <c r="A84" s="14"/>
      <c r="B84" s="14"/>
      <c r="C84" s="14"/>
      <c r="D84" s="14"/>
      <c r="E84" s="14"/>
      <c r="F84" s="14"/>
      <c r="G84" s="14"/>
      <c r="H84" s="14"/>
      <c r="I84" s="14"/>
      <c r="J84" s="14"/>
      <c r="K84" s="14"/>
      <c r="L84" s="14"/>
      <c r="M84" s="14"/>
      <c r="N84" s="14"/>
      <c r="O84" s="39"/>
    </row>
    <row r="85" spans="1:15" x14ac:dyDescent="0.2">
      <c r="A85" s="14"/>
      <c r="B85" s="14"/>
      <c r="C85" s="14"/>
      <c r="D85" s="14"/>
      <c r="E85" s="14"/>
      <c r="F85" s="14"/>
      <c r="G85" s="14"/>
      <c r="H85" s="14"/>
      <c r="I85" s="14"/>
      <c r="J85" s="14"/>
      <c r="K85" s="14"/>
      <c r="L85" s="14"/>
      <c r="M85" s="14"/>
      <c r="N85" s="14"/>
      <c r="O85" s="39"/>
    </row>
    <row r="86" spans="1:15" x14ac:dyDescent="0.2">
      <c r="A86" s="14"/>
      <c r="B86" s="14"/>
      <c r="C86" s="14"/>
      <c r="D86" s="14"/>
      <c r="E86" s="14"/>
      <c r="F86" s="14"/>
      <c r="G86" s="14"/>
      <c r="H86" s="14"/>
      <c r="I86" s="14"/>
      <c r="J86" s="14"/>
      <c r="K86" s="14"/>
      <c r="L86" s="14"/>
      <c r="M86" s="14"/>
      <c r="N86" s="14"/>
      <c r="O86" s="39"/>
    </row>
    <row r="87" spans="1:15" x14ac:dyDescent="0.2">
      <c r="A87" s="14"/>
      <c r="B87" s="14"/>
      <c r="C87" s="14"/>
      <c r="D87" s="14"/>
      <c r="E87" s="14"/>
      <c r="F87" s="14"/>
      <c r="G87" s="14"/>
      <c r="H87" s="14"/>
      <c r="I87" s="14"/>
      <c r="J87" s="14"/>
      <c r="K87" s="14"/>
      <c r="L87" s="14"/>
      <c r="M87" s="14"/>
      <c r="N87" s="14"/>
      <c r="O87" s="39"/>
    </row>
    <row r="88" spans="1:15" x14ac:dyDescent="0.2">
      <c r="A88" s="14"/>
      <c r="B88" s="14"/>
      <c r="C88" s="14"/>
      <c r="D88" s="14"/>
      <c r="E88" s="14"/>
      <c r="F88" s="14"/>
      <c r="G88" s="14"/>
      <c r="H88" s="14"/>
      <c r="I88" s="14"/>
      <c r="J88" s="14"/>
      <c r="K88" s="14"/>
      <c r="L88" s="14"/>
      <c r="M88" s="14"/>
      <c r="N88" s="14"/>
      <c r="O88" s="39"/>
    </row>
    <row r="89" spans="1:15" x14ac:dyDescent="0.2">
      <c r="A89" s="14"/>
      <c r="B89" s="14"/>
      <c r="C89" s="14"/>
      <c r="D89" s="14"/>
      <c r="E89" s="14"/>
      <c r="F89" s="14"/>
      <c r="G89" s="14"/>
      <c r="H89" s="14"/>
      <c r="I89" s="14"/>
      <c r="J89" s="14"/>
      <c r="K89" s="14"/>
      <c r="L89" s="14"/>
      <c r="M89" s="14"/>
      <c r="N89" s="14"/>
      <c r="O89" s="39"/>
    </row>
    <row r="90" spans="1:15" x14ac:dyDescent="0.2">
      <c r="A90" s="14"/>
      <c r="B90" s="14"/>
      <c r="C90" s="14"/>
      <c r="D90" s="14"/>
      <c r="E90" s="14"/>
      <c r="F90" s="14"/>
      <c r="G90" s="14"/>
      <c r="H90" s="14"/>
      <c r="I90" s="14"/>
      <c r="J90" s="14"/>
      <c r="K90" s="14"/>
      <c r="L90" s="14"/>
      <c r="M90" s="14"/>
      <c r="N90" s="14"/>
      <c r="O90" s="39"/>
    </row>
    <row r="91" spans="1:15" x14ac:dyDescent="0.2">
      <c r="A91" s="14"/>
      <c r="B91" s="14"/>
      <c r="C91" s="14"/>
      <c r="D91" s="14"/>
      <c r="E91" s="14"/>
      <c r="F91" s="14"/>
      <c r="G91" s="14"/>
      <c r="H91" s="14"/>
      <c r="I91" s="14"/>
      <c r="J91" s="14"/>
      <c r="K91" s="14"/>
      <c r="L91" s="14"/>
      <c r="M91" s="14"/>
      <c r="N91" s="14"/>
      <c r="O91" s="39"/>
    </row>
    <row r="92" spans="1:15" x14ac:dyDescent="0.2">
      <c r="A92" s="14"/>
      <c r="B92" s="14"/>
      <c r="C92" s="14"/>
      <c r="D92" s="14"/>
      <c r="E92" s="14"/>
      <c r="F92" s="14"/>
      <c r="G92" s="14"/>
      <c r="H92" s="14"/>
      <c r="I92" s="14"/>
      <c r="J92" s="14"/>
      <c r="K92" s="14"/>
      <c r="L92" s="14"/>
      <c r="M92" s="14"/>
      <c r="N92" s="14"/>
      <c r="O92" s="39"/>
    </row>
    <row r="93" spans="1:15" x14ac:dyDescent="0.2">
      <c r="A93" s="14"/>
      <c r="B93" s="14"/>
      <c r="C93" s="14"/>
      <c r="D93" s="14"/>
      <c r="E93" s="14"/>
      <c r="F93" s="14"/>
      <c r="G93" s="14"/>
      <c r="H93" s="14"/>
      <c r="I93" s="14"/>
      <c r="J93" s="14"/>
      <c r="K93" s="14"/>
      <c r="L93" s="14"/>
      <c r="M93" s="14"/>
      <c r="N93" s="14"/>
      <c r="O93" s="39"/>
    </row>
    <row r="94" spans="1:15" x14ac:dyDescent="0.2">
      <c r="A94" s="14"/>
      <c r="B94" s="14"/>
      <c r="C94" s="14"/>
      <c r="D94" s="14"/>
      <c r="E94" s="14"/>
      <c r="F94" s="14"/>
      <c r="G94" s="14"/>
      <c r="H94" s="14"/>
      <c r="I94" s="14"/>
      <c r="J94" s="14"/>
      <c r="K94" s="14"/>
      <c r="L94" s="14"/>
      <c r="M94" s="14"/>
      <c r="N94" s="14"/>
      <c r="O94" s="39"/>
    </row>
    <row r="95" spans="1:15" x14ac:dyDescent="0.2">
      <c r="A95" s="14"/>
      <c r="B95" s="14"/>
      <c r="C95" s="14"/>
      <c r="D95" s="14"/>
      <c r="E95" s="14"/>
      <c r="F95" s="14"/>
      <c r="G95" s="14"/>
      <c r="H95" s="14"/>
      <c r="I95" s="14"/>
      <c r="J95" s="14"/>
      <c r="K95" s="14"/>
      <c r="L95" s="14"/>
      <c r="M95" s="14"/>
      <c r="N95" s="14"/>
      <c r="O95" s="39"/>
    </row>
    <row r="96" spans="1:15" x14ac:dyDescent="0.2">
      <c r="A96" s="14"/>
      <c r="B96" s="14"/>
      <c r="C96" s="14"/>
      <c r="D96" s="14"/>
      <c r="E96" s="14"/>
      <c r="F96" s="14"/>
      <c r="G96" s="14"/>
      <c r="H96" s="14"/>
      <c r="I96" s="14"/>
      <c r="J96" s="14"/>
      <c r="K96" s="14"/>
      <c r="L96" s="14"/>
      <c r="M96" s="14"/>
      <c r="N96" s="14"/>
      <c r="O96" s="39"/>
    </row>
    <row r="97" spans="1:15" x14ac:dyDescent="0.2">
      <c r="A97" s="14"/>
      <c r="B97" s="14"/>
      <c r="C97" s="14"/>
      <c r="D97" s="14"/>
      <c r="E97" s="14"/>
      <c r="F97" s="14"/>
      <c r="G97" s="14"/>
      <c r="H97" s="14"/>
      <c r="I97" s="14"/>
      <c r="J97" s="14"/>
      <c r="K97" s="14"/>
      <c r="L97" s="14"/>
      <c r="M97" s="14"/>
      <c r="N97" s="14"/>
      <c r="O97" s="39"/>
    </row>
    <row r="98" spans="1:15" x14ac:dyDescent="0.2">
      <c r="A98" s="14"/>
      <c r="B98" s="14"/>
      <c r="C98" s="14"/>
      <c r="D98" s="14"/>
      <c r="E98" s="14"/>
      <c r="F98" s="14"/>
      <c r="G98" s="14"/>
      <c r="H98" s="14"/>
      <c r="I98" s="14"/>
      <c r="J98" s="14"/>
      <c r="K98" s="14"/>
      <c r="L98" s="14"/>
      <c r="M98" s="14"/>
      <c r="N98" s="14"/>
      <c r="O98" s="39"/>
    </row>
    <row r="99" spans="1:15" x14ac:dyDescent="0.2">
      <c r="A99" s="14"/>
      <c r="B99" s="14"/>
      <c r="C99" s="14"/>
      <c r="D99" s="14"/>
      <c r="E99" s="14"/>
      <c r="F99" s="14"/>
      <c r="G99" s="14"/>
      <c r="H99" s="14"/>
      <c r="I99" s="14"/>
      <c r="J99" s="14"/>
      <c r="K99" s="14"/>
      <c r="L99" s="14"/>
      <c r="M99" s="14"/>
      <c r="N99" s="14"/>
      <c r="O99" s="39"/>
    </row>
    <row r="100" spans="1:15" x14ac:dyDescent="0.2">
      <c r="A100" s="14"/>
      <c r="B100" s="14"/>
      <c r="C100" s="14"/>
      <c r="D100" s="14"/>
      <c r="E100" s="14"/>
      <c r="F100" s="14"/>
      <c r="G100" s="14"/>
      <c r="H100" s="14"/>
      <c r="I100" s="14"/>
      <c r="J100" s="14"/>
      <c r="K100" s="14"/>
      <c r="L100" s="14"/>
      <c r="M100" s="14"/>
      <c r="N100" s="14"/>
      <c r="O100" s="39"/>
    </row>
    <row r="101" spans="1:15" x14ac:dyDescent="0.2">
      <c r="A101" s="14"/>
      <c r="B101" s="14"/>
      <c r="C101" s="14"/>
      <c r="D101" s="14"/>
      <c r="E101" s="14"/>
      <c r="F101" s="14"/>
      <c r="G101" s="14"/>
      <c r="H101" s="14"/>
      <c r="I101" s="14"/>
      <c r="J101" s="14"/>
      <c r="K101" s="14"/>
      <c r="L101" s="14"/>
      <c r="M101" s="14"/>
      <c r="N101" s="14"/>
      <c r="O101" s="39"/>
    </row>
    <row r="102" spans="1:15" x14ac:dyDescent="0.2">
      <c r="A102" s="14"/>
      <c r="B102" s="14"/>
      <c r="C102" s="14"/>
      <c r="D102" s="14"/>
      <c r="E102" s="14"/>
      <c r="F102" s="14"/>
      <c r="G102" s="14"/>
      <c r="H102" s="14"/>
      <c r="I102" s="14"/>
      <c r="J102" s="14"/>
      <c r="K102" s="14"/>
      <c r="L102" s="14"/>
      <c r="M102" s="14"/>
      <c r="N102" s="14"/>
      <c r="O102" s="39"/>
    </row>
    <row r="103" spans="1:15" x14ac:dyDescent="0.2">
      <c r="A103" s="14"/>
      <c r="B103" s="14"/>
      <c r="C103" s="14"/>
      <c r="D103" s="14"/>
      <c r="E103" s="14"/>
      <c r="F103" s="14"/>
      <c r="G103" s="14"/>
      <c r="H103" s="14"/>
      <c r="I103" s="14"/>
      <c r="J103" s="14"/>
      <c r="K103" s="14"/>
      <c r="L103" s="14"/>
      <c r="M103" s="14"/>
      <c r="N103" s="14"/>
      <c r="O103" s="39"/>
    </row>
    <row r="104" spans="1:15" x14ac:dyDescent="0.2">
      <c r="A104" s="14"/>
      <c r="B104" s="14"/>
      <c r="C104" s="14"/>
      <c r="D104" s="14"/>
      <c r="E104" s="14"/>
      <c r="F104" s="14"/>
      <c r="G104" s="14"/>
      <c r="H104" s="14"/>
      <c r="I104" s="14"/>
      <c r="J104" s="14"/>
      <c r="K104" s="14"/>
      <c r="L104" s="14"/>
      <c r="M104" s="14"/>
      <c r="N104" s="14"/>
      <c r="O104" s="39"/>
    </row>
    <row r="105" spans="1:15" x14ac:dyDescent="0.2">
      <c r="A105" s="14"/>
      <c r="B105" s="14"/>
      <c r="C105" s="14"/>
      <c r="D105" s="14"/>
      <c r="E105" s="14"/>
      <c r="F105" s="14"/>
      <c r="G105" s="14"/>
      <c r="H105" s="14"/>
      <c r="I105" s="14"/>
      <c r="J105" s="14"/>
      <c r="K105" s="14"/>
      <c r="L105" s="14"/>
      <c r="M105" s="14"/>
      <c r="N105" s="14"/>
      <c r="O105" s="39"/>
    </row>
    <row r="106" spans="1:15" x14ac:dyDescent="0.2">
      <c r="A106" s="14"/>
      <c r="B106" s="14"/>
      <c r="C106" s="14"/>
      <c r="D106" s="14"/>
      <c r="E106" s="14"/>
      <c r="F106" s="14"/>
      <c r="G106" s="14"/>
      <c r="H106" s="14"/>
      <c r="I106" s="14"/>
      <c r="J106" s="14"/>
      <c r="K106" s="14"/>
      <c r="L106" s="14"/>
      <c r="M106" s="14"/>
      <c r="N106" s="14"/>
      <c r="O106" s="39"/>
    </row>
    <row r="107" spans="1:15" x14ac:dyDescent="0.2">
      <c r="A107" s="14"/>
      <c r="B107" s="14"/>
      <c r="C107" s="14"/>
      <c r="D107" s="14"/>
      <c r="E107" s="14"/>
      <c r="F107" s="14"/>
      <c r="G107" s="14"/>
      <c r="H107" s="14"/>
      <c r="I107" s="14"/>
      <c r="J107" s="14"/>
      <c r="K107" s="14"/>
      <c r="L107" s="14"/>
      <c r="M107" s="14"/>
      <c r="N107" s="14"/>
      <c r="O107" s="39"/>
    </row>
    <row r="108" spans="1:15" x14ac:dyDescent="0.2">
      <c r="A108" s="14"/>
      <c r="B108" s="14"/>
      <c r="C108" s="14"/>
      <c r="D108" s="14"/>
      <c r="E108" s="14"/>
      <c r="F108" s="14"/>
      <c r="G108" s="14"/>
      <c r="H108" s="14"/>
      <c r="I108" s="14"/>
      <c r="J108" s="14"/>
      <c r="K108" s="14"/>
      <c r="L108" s="14"/>
      <c r="M108" s="14"/>
      <c r="N108" s="14"/>
      <c r="O108" s="39"/>
    </row>
    <row r="109" spans="1:15" x14ac:dyDescent="0.2">
      <c r="A109" s="14"/>
      <c r="B109" s="14"/>
      <c r="C109" s="14"/>
      <c r="D109" s="14"/>
      <c r="E109" s="14"/>
      <c r="F109" s="14"/>
      <c r="G109" s="14"/>
      <c r="H109" s="14"/>
      <c r="I109" s="14"/>
      <c r="J109" s="14"/>
      <c r="K109" s="14"/>
      <c r="L109" s="14"/>
      <c r="M109" s="14"/>
      <c r="N109" s="14"/>
      <c r="O109" s="39"/>
    </row>
    <row r="110" spans="1:15" x14ac:dyDescent="0.2">
      <c r="A110" s="14"/>
      <c r="B110" s="14"/>
      <c r="C110" s="14"/>
      <c r="D110" s="14"/>
      <c r="E110" s="14"/>
      <c r="F110" s="14"/>
      <c r="G110" s="14"/>
      <c r="H110" s="14"/>
      <c r="I110" s="14"/>
      <c r="J110" s="14"/>
      <c r="K110" s="14"/>
      <c r="L110" s="14"/>
      <c r="M110" s="14"/>
      <c r="N110" s="14"/>
      <c r="O110" s="39"/>
    </row>
    <row r="111" spans="1:15" x14ac:dyDescent="0.2">
      <c r="A111" s="14"/>
      <c r="B111" s="14"/>
      <c r="C111" s="14"/>
      <c r="D111" s="14"/>
      <c r="E111" s="14"/>
      <c r="F111" s="14"/>
      <c r="G111" s="14"/>
      <c r="H111" s="14"/>
      <c r="I111" s="14"/>
      <c r="J111" s="14"/>
      <c r="K111" s="14"/>
      <c r="L111" s="14"/>
      <c r="M111" s="14"/>
      <c r="N111" s="14"/>
      <c r="O111" s="39"/>
    </row>
    <row r="112" spans="1:15" x14ac:dyDescent="0.2">
      <c r="A112" s="14"/>
      <c r="B112" s="14"/>
      <c r="C112" s="14"/>
      <c r="D112" s="14"/>
      <c r="E112" s="14"/>
      <c r="F112" s="14"/>
      <c r="G112" s="14"/>
      <c r="H112" s="14"/>
      <c r="I112" s="14"/>
      <c r="J112" s="14"/>
      <c r="K112" s="14"/>
      <c r="L112" s="14"/>
      <c r="M112" s="14"/>
      <c r="N112" s="14"/>
      <c r="O112" s="39"/>
    </row>
    <row r="113" spans="1:15" x14ac:dyDescent="0.2">
      <c r="A113" s="14"/>
      <c r="B113" s="14"/>
      <c r="C113" s="14"/>
      <c r="D113" s="14"/>
      <c r="E113" s="14"/>
      <c r="F113" s="14"/>
      <c r="G113" s="14"/>
      <c r="H113" s="14"/>
      <c r="I113" s="14"/>
      <c r="J113" s="14"/>
      <c r="K113" s="14"/>
      <c r="L113" s="14"/>
      <c r="M113" s="14"/>
      <c r="N113" s="14"/>
      <c r="O113" s="39"/>
    </row>
    <row r="114" spans="1:15" x14ac:dyDescent="0.2">
      <c r="A114" s="14"/>
      <c r="B114" s="14"/>
      <c r="C114" s="14"/>
      <c r="D114" s="14"/>
      <c r="E114" s="14"/>
      <c r="F114" s="14"/>
      <c r="G114" s="14"/>
      <c r="H114" s="14"/>
      <c r="I114" s="14"/>
      <c r="J114" s="14"/>
      <c r="K114" s="14"/>
      <c r="L114" s="14"/>
      <c r="M114" s="14"/>
      <c r="N114" s="14"/>
      <c r="O114" s="39"/>
    </row>
    <row r="115" spans="1:15" x14ac:dyDescent="0.2">
      <c r="A115" s="14"/>
      <c r="B115" s="14"/>
      <c r="C115" s="14"/>
      <c r="D115" s="14"/>
      <c r="E115" s="14"/>
      <c r="F115" s="14"/>
      <c r="G115" s="14"/>
      <c r="H115" s="14"/>
      <c r="I115" s="14"/>
      <c r="J115" s="14"/>
      <c r="K115" s="14"/>
      <c r="L115" s="14"/>
      <c r="M115" s="14"/>
      <c r="N115" s="14"/>
      <c r="O115" s="39"/>
    </row>
    <row r="116" spans="1:15" x14ac:dyDescent="0.2">
      <c r="A116" s="14"/>
      <c r="B116" s="14"/>
      <c r="C116" s="14"/>
      <c r="D116" s="14"/>
      <c r="E116" s="14"/>
      <c r="F116" s="14"/>
      <c r="G116" s="14"/>
      <c r="H116" s="14"/>
      <c r="I116" s="14"/>
      <c r="J116" s="14"/>
      <c r="K116" s="14"/>
      <c r="L116" s="14"/>
      <c r="M116" s="14"/>
      <c r="N116" s="14"/>
      <c r="O116" s="39"/>
    </row>
    <row r="117" spans="1:15" x14ac:dyDescent="0.2">
      <c r="A117" s="14"/>
      <c r="B117" s="14"/>
      <c r="C117" s="14"/>
      <c r="D117" s="14"/>
      <c r="E117" s="14"/>
      <c r="F117" s="14"/>
      <c r="G117" s="14"/>
      <c r="H117" s="14"/>
      <c r="I117" s="14"/>
      <c r="J117" s="14"/>
      <c r="K117" s="14"/>
      <c r="L117" s="14"/>
      <c r="M117" s="14"/>
      <c r="N117" s="14"/>
      <c r="O117" s="39"/>
    </row>
    <row r="118" spans="1:15" x14ac:dyDescent="0.2">
      <c r="A118" s="14"/>
      <c r="B118" s="14"/>
      <c r="C118" s="14"/>
      <c r="D118" s="14"/>
      <c r="E118" s="14"/>
      <c r="F118" s="14"/>
      <c r="G118" s="14"/>
      <c r="H118" s="14"/>
      <c r="I118" s="14"/>
      <c r="J118" s="14"/>
      <c r="K118" s="14"/>
      <c r="L118" s="14"/>
      <c r="M118" s="14"/>
      <c r="N118" s="14"/>
      <c r="O118" s="39"/>
    </row>
    <row r="119" spans="1:15" x14ac:dyDescent="0.2">
      <c r="A119" s="14"/>
      <c r="B119" s="14"/>
      <c r="C119" s="14"/>
      <c r="D119" s="14"/>
      <c r="E119" s="14"/>
      <c r="F119" s="14"/>
      <c r="G119" s="14"/>
      <c r="H119" s="14"/>
      <c r="I119" s="14"/>
      <c r="J119" s="14"/>
      <c r="K119" s="14"/>
      <c r="L119" s="14"/>
      <c r="M119" s="14"/>
      <c r="N119" s="14"/>
      <c r="O119" s="39"/>
    </row>
    <row r="120" spans="1:15" x14ac:dyDescent="0.2">
      <c r="A120" s="39"/>
      <c r="B120" s="39"/>
      <c r="C120" s="39"/>
      <c r="D120" s="39"/>
      <c r="E120" s="39"/>
      <c r="F120" s="39"/>
      <c r="G120" s="39"/>
      <c r="H120" s="39"/>
      <c r="I120" s="39"/>
      <c r="J120" s="39"/>
      <c r="K120" s="39"/>
      <c r="L120" s="39"/>
      <c r="M120" s="39"/>
      <c r="N120" s="39"/>
      <c r="O120" s="39"/>
    </row>
    <row r="121" spans="1:15" x14ac:dyDescent="0.2">
      <c r="A121" s="39"/>
      <c r="B121" s="39"/>
      <c r="C121" s="39"/>
      <c r="D121" s="39"/>
      <c r="E121" s="39"/>
      <c r="F121" s="39"/>
      <c r="G121" s="39"/>
      <c r="H121" s="39"/>
      <c r="I121" s="39"/>
      <c r="J121" s="39"/>
      <c r="K121" s="39"/>
      <c r="L121" s="39"/>
      <c r="M121" s="39"/>
      <c r="N121" s="39"/>
      <c r="O121" s="39"/>
    </row>
    <row r="122" spans="1:15" x14ac:dyDescent="0.2">
      <c r="A122" s="39"/>
      <c r="B122" s="39"/>
      <c r="C122" s="39"/>
      <c r="D122" s="39"/>
      <c r="E122" s="39"/>
      <c r="F122" s="39"/>
      <c r="G122" s="39"/>
      <c r="H122" s="39"/>
      <c r="I122" s="39"/>
      <c r="J122" s="39"/>
      <c r="K122" s="39"/>
      <c r="L122" s="39"/>
      <c r="M122" s="39"/>
      <c r="N122" s="39"/>
      <c r="O122" s="39"/>
    </row>
    <row r="123" spans="1:15" x14ac:dyDescent="0.2">
      <c r="A123" s="39"/>
      <c r="B123" s="39"/>
      <c r="C123" s="39"/>
      <c r="D123" s="39"/>
      <c r="E123" s="39"/>
      <c r="F123" s="39"/>
      <c r="G123" s="39"/>
      <c r="H123" s="39"/>
      <c r="I123" s="39"/>
      <c r="J123" s="39"/>
      <c r="K123" s="39"/>
      <c r="L123" s="39"/>
      <c r="M123" s="39"/>
      <c r="N123" s="39"/>
      <c r="O123" s="39"/>
    </row>
    <row r="124" spans="1:15" x14ac:dyDescent="0.2">
      <c r="A124" s="39"/>
      <c r="B124" s="39"/>
      <c r="C124" s="39"/>
      <c r="D124" s="39"/>
      <c r="E124" s="39"/>
      <c r="F124" s="39"/>
      <c r="G124" s="39"/>
      <c r="H124" s="39"/>
      <c r="I124" s="39"/>
      <c r="J124" s="39"/>
      <c r="K124" s="39"/>
      <c r="L124" s="39"/>
      <c r="M124" s="39"/>
      <c r="N124" s="39"/>
      <c r="O124" s="39"/>
    </row>
    <row r="125" spans="1:15" x14ac:dyDescent="0.2">
      <c r="A125" s="39"/>
      <c r="B125" s="39"/>
      <c r="C125" s="39"/>
      <c r="D125" s="39"/>
      <c r="E125" s="39"/>
      <c r="F125" s="39"/>
      <c r="G125" s="39"/>
      <c r="H125" s="39"/>
      <c r="I125" s="39"/>
      <c r="J125" s="39"/>
      <c r="K125" s="39"/>
      <c r="L125" s="39"/>
      <c r="M125" s="39"/>
      <c r="N125" s="39"/>
      <c r="O125" s="39"/>
    </row>
    <row r="126" spans="1:15" x14ac:dyDescent="0.2">
      <c r="A126" s="39"/>
      <c r="B126" s="39"/>
      <c r="C126" s="39"/>
      <c r="D126" s="39"/>
      <c r="E126" s="39"/>
      <c r="F126" s="39"/>
      <c r="G126" s="39"/>
      <c r="H126" s="39"/>
      <c r="I126" s="39"/>
      <c r="J126" s="39"/>
      <c r="K126" s="39"/>
      <c r="L126" s="39"/>
      <c r="M126" s="39"/>
      <c r="N126" s="39"/>
      <c r="O126" s="39"/>
    </row>
    <row r="127" spans="1:15" x14ac:dyDescent="0.2">
      <c r="A127" s="39"/>
      <c r="B127" s="39"/>
      <c r="C127" s="39"/>
      <c r="D127" s="39"/>
      <c r="E127" s="39"/>
      <c r="F127" s="39"/>
      <c r="G127" s="39"/>
      <c r="H127" s="39"/>
      <c r="I127" s="39"/>
      <c r="J127" s="39"/>
      <c r="K127" s="39"/>
      <c r="L127" s="39"/>
      <c r="M127" s="39"/>
      <c r="N127" s="39"/>
      <c r="O127" s="39"/>
    </row>
    <row r="128" spans="1:15" x14ac:dyDescent="0.2">
      <c r="A128" s="39"/>
      <c r="B128" s="39"/>
      <c r="C128" s="39"/>
      <c r="D128" s="39"/>
      <c r="E128" s="39"/>
      <c r="F128" s="39"/>
      <c r="G128" s="39"/>
      <c r="H128" s="39"/>
      <c r="I128" s="39"/>
      <c r="J128" s="39"/>
      <c r="K128" s="39"/>
      <c r="L128" s="39"/>
      <c r="M128" s="39"/>
      <c r="N128" s="39"/>
      <c r="O128" s="39"/>
    </row>
    <row r="129" spans="1:15" x14ac:dyDescent="0.2">
      <c r="A129" s="39"/>
      <c r="B129" s="39"/>
      <c r="C129" s="39"/>
      <c r="D129" s="39"/>
      <c r="E129" s="39"/>
      <c r="F129" s="39"/>
      <c r="G129" s="39"/>
      <c r="H129" s="39"/>
      <c r="I129" s="39"/>
      <c r="J129" s="39"/>
      <c r="K129" s="39"/>
      <c r="L129" s="39"/>
      <c r="M129" s="39"/>
      <c r="N129" s="39"/>
      <c r="O129" s="39"/>
    </row>
    <row r="130" spans="1:15" x14ac:dyDescent="0.2">
      <c r="A130" s="39"/>
      <c r="B130" s="39"/>
      <c r="C130" s="39"/>
      <c r="D130" s="39"/>
      <c r="E130" s="39"/>
      <c r="F130" s="39"/>
      <c r="G130" s="39"/>
      <c r="H130" s="39"/>
      <c r="I130" s="39"/>
      <c r="J130" s="39"/>
      <c r="K130" s="39"/>
      <c r="L130" s="39"/>
      <c r="M130" s="39"/>
      <c r="N130" s="39"/>
      <c r="O130" s="39"/>
    </row>
    <row r="131" spans="1:15" x14ac:dyDescent="0.2">
      <c r="A131" s="39"/>
      <c r="B131" s="39"/>
      <c r="C131" s="39"/>
      <c r="D131" s="39"/>
      <c r="E131" s="39"/>
      <c r="F131" s="39"/>
      <c r="G131" s="39"/>
      <c r="H131" s="39"/>
      <c r="I131" s="39"/>
      <c r="J131" s="39"/>
      <c r="K131" s="39"/>
      <c r="L131" s="39"/>
      <c r="M131" s="39"/>
      <c r="N131" s="39"/>
      <c r="O131" s="39"/>
    </row>
    <row r="132" spans="1:15" x14ac:dyDescent="0.2">
      <c r="A132" s="39"/>
      <c r="B132" s="39"/>
      <c r="C132" s="39"/>
      <c r="D132" s="39"/>
      <c r="E132" s="39"/>
      <c r="F132" s="39"/>
      <c r="G132" s="39"/>
      <c r="H132" s="39"/>
      <c r="I132" s="39"/>
      <c r="J132" s="39"/>
      <c r="K132" s="39"/>
      <c r="L132" s="39"/>
      <c r="M132" s="39"/>
      <c r="N132" s="39"/>
      <c r="O132" s="39"/>
    </row>
    <row r="133" spans="1:15" x14ac:dyDescent="0.2">
      <c r="A133" s="39"/>
      <c r="B133" s="39"/>
      <c r="C133" s="39"/>
      <c r="D133" s="39"/>
      <c r="E133" s="39"/>
      <c r="F133" s="39"/>
      <c r="G133" s="39"/>
      <c r="H133" s="39"/>
      <c r="I133" s="39"/>
      <c r="J133" s="39"/>
      <c r="K133" s="39"/>
      <c r="L133" s="39"/>
      <c r="M133" s="39"/>
      <c r="N133" s="39"/>
      <c r="O133" s="39"/>
    </row>
  </sheetData>
  <protectedRanges>
    <protectedRange password="CDFC" sqref="M24 M76:M79 M110:M113" name="Rango4"/>
    <protectedRange password="CDFC" sqref="I110:I113 L76:L79 I76:I79 L110:L113 I54 I24" name="Rango3"/>
    <protectedRange password="CDFC" sqref="G76:G79 G110:G113 G24 G54 L23:L24 K54:N54 K39:N39 K22:K24 N22:N24" name="Rango2"/>
    <protectedRange password="CDFC" sqref="E76:E79 E110:E113" name="Rango1"/>
    <protectedRange password="C875" sqref="E39 E22:E24" name="Rango1_1_1"/>
  </protectedRanges>
  <mergeCells count="58">
    <mergeCell ref="G57:H57"/>
    <mergeCell ref="G59:H59"/>
    <mergeCell ref="L50:N51"/>
    <mergeCell ref="F51:G52"/>
    <mergeCell ref="H51:I52"/>
    <mergeCell ref="J51:K52"/>
    <mergeCell ref="L52:L53"/>
    <mergeCell ref="M52:N52"/>
    <mergeCell ref="G42:H42"/>
    <mergeCell ref="G44:H44"/>
    <mergeCell ref="A45:C45"/>
    <mergeCell ref="A49:C49"/>
    <mergeCell ref="A50:A53"/>
    <mergeCell ref="B50:B53"/>
    <mergeCell ref="C50:C53"/>
    <mergeCell ref="D50:D53"/>
    <mergeCell ref="E50:E53"/>
    <mergeCell ref="F50:K50"/>
    <mergeCell ref="L35:N36"/>
    <mergeCell ref="F36:G37"/>
    <mergeCell ref="H36:I37"/>
    <mergeCell ref="J36:K37"/>
    <mergeCell ref="L37:L38"/>
    <mergeCell ref="M37:N37"/>
    <mergeCell ref="G27:H27"/>
    <mergeCell ref="G29:H29"/>
    <mergeCell ref="A30:C30"/>
    <mergeCell ref="A34:C34"/>
    <mergeCell ref="A35:A38"/>
    <mergeCell ref="B35:B38"/>
    <mergeCell ref="C35:C38"/>
    <mergeCell ref="D35:D38"/>
    <mergeCell ref="E35:E38"/>
    <mergeCell ref="F35:K35"/>
    <mergeCell ref="L18:N19"/>
    <mergeCell ref="F19:G20"/>
    <mergeCell ref="H19:I20"/>
    <mergeCell ref="J19:K20"/>
    <mergeCell ref="L20:L21"/>
    <mergeCell ref="M20:N20"/>
    <mergeCell ref="F18:K18"/>
    <mergeCell ref="A18:A21"/>
    <mergeCell ref="B18:B21"/>
    <mergeCell ref="C18:C21"/>
    <mergeCell ref="D18:D21"/>
    <mergeCell ref="E18:E21"/>
    <mergeCell ref="A17:C17"/>
    <mergeCell ref="C2:N2"/>
    <mergeCell ref="A3:N3"/>
    <mergeCell ref="A4:N4"/>
    <mergeCell ref="A6:C6"/>
    <mergeCell ref="A7:E7"/>
    <mergeCell ref="A8:E8"/>
    <mergeCell ref="A9:I9"/>
    <mergeCell ref="A10:E10"/>
    <mergeCell ref="A11:E11"/>
    <mergeCell ref="A12:E12"/>
    <mergeCell ref="A13:C13"/>
  </mergeCells>
  <pageMargins left="0.70866141732283472" right="0.70866141732283472" top="0.74803149606299213" bottom="0.74803149606299213" header="0.31496062992125984" footer="0.31496062992125984"/>
  <pageSetup scale="60" orientation="landscape" r:id="rId1"/>
  <rowBreaks count="3" manualBreakCount="3">
    <brk id="29" max="16383" man="1"/>
    <brk id="44"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7E32-D98C-448B-9F55-9183818E76A5}">
  <sheetPr codeName="Hoja3">
    <tabColor theme="2" tint="-9.9978637043366805E-2"/>
    <pageSetUpPr fitToPage="1"/>
  </sheetPr>
  <dimension ref="A2:Q48"/>
  <sheetViews>
    <sheetView zoomScaleNormal="100" workbookViewId="0">
      <selection activeCell="C1" sqref="C1"/>
    </sheetView>
  </sheetViews>
  <sheetFormatPr baseColWidth="10" defaultRowHeight="12.75" x14ac:dyDescent="0.2"/>
  <cols>
    <col min="1" max="2" width="11.42578125" style="50"/>
    <col min="3" max="3" width="18" style="50" customWidth="1"/>
    <col min="4" max="4" width="15" style="50" customWidth="1"/>
    <col min="5" max="5" width="28.140625" style="50" customWidth="1"/>
    <col min="6" max="16384" width="11.42578125" style="50"/>
  </cols>
  <sheetData>
    <row r="2" spans="1:16" ht="16.5" customHeight="1" x14ac:dyDescent="0.2">
      <c r="A2" s="483" t="s">
        <v>0</v>
      </c>
      <c r="B2" s="484"/>
      <c r="C2" s="484"/>
      <c r="D2" s="484"/>
      <c r="E2" s="484"/>
      <c r="F2" s="484"/>
      <c r="G2" s="484"/>
      <c r="H2" s="484"/>
      <c r="I2" s="484"/>
      <c r="J2" s="484"/>
      <c r="K2" s="484"/>
      <c r="L2" s="484"/>
      <c r="M2" s="484"/>
      <c r="N2" s="484"/>
    </row>
    <row r="3" spans="1:16" ht="16.5" x14ac:dyDescent="0.2">
      <c r="A3" s="483" t="s">
        <v>69</v>
      </c>
      <c r="B3" s="483"/>
      <c r="C3" s="483"/>
      <c r="D3" s="483"/>
      <c r="E3" s="483"/>
      <c r="F3" s="483"/>
      <c r="G3" s="483"/>
      <c r="H3" s="483"/>
      <c r="I3" s="483"/>
      <c r="J3" s="483"/>
      <c r="K3" s="483"/>
      <c r="L3" s="483"/>
      <c r="M3" s="483"/>
      <c r="N3" s="483"/>
    </row>
    <row r="4" spans="1:16" ht="16.5" x14ac:dyDescent="0.2">
      <c r="A4" s="483" t="s">
        <v>2</v>
      </c>
      <c r="B4" s="483"/>
      <c r="C4" s="483"/>
      <c r="D4" s="483"/>
      <c r="E4" s="483"/>
      <c r="F4" s="483"/>
      <c r="G4" s="483"/>
      <c r="H4" s="483"/>
      <c r="I4" s="483"/>
      <c r="J4" s="483"/>
      <c r="K4" s="483"/>
      <c r="L4" s="483"/>
      <c r="M4" s="483"/>
      <c r="N4" s="483"/>
    </row>
    <row r="6" spans="1:16" x14ac:dyDescent="0.2">
      <c r="A6" s="485" t="s">
        <v>3</v>
      </c>
      <c r="B6" s="485"/>
      <c r="C6" s="485"/>
      <c r="D6" s="89"/>
      <c r="E6" s="89"/>
      <c r="F6" s="89"/>
      <c r="G6" s="74"/>
      <c r="H6" s="74"/>
      <c r="I6" s="74"/>
      <c r="J6" s="74"/>
      <c r="K6" s="74"/>
      <c r="L6" s="74"/>
      <c r="M6" s="74"/>
      <c r="N6" s="74"/>
      <c r="O6" s="49"/>
      <c r="P6" s="49"/>
    </row>
    <row r="7" spans="1:16" ht="13.5" customHeight="1" x14ac:dyDescent="0.2">
      <c r="A7" s="486" t="s">
        <v>117</v>
      </c>
      <c r="B7" s="487"/>
      <c r="C7" s="487"/>
      <c r="D7" s="487"/>
      <c r="E7" s="487"/>
      <c r="F7" s="488"/>
      <c r="G7" s="488"/>
      <c r="H7" s="488"/>
      <c r="I7" s="489"/>
      <c r="J7" s="88"/>
      <c r="K7" s="88"/>
      <c r="L7" s="88"/>
      <c r="M7" s="88"/>
      <c r="N7" s="88"/>
      <c r="O7" s="49"/>
      <c r="P7" s="49"/>
    </row>
    <row r="8" spans="1:16" ht="13.5" customHeight="1" x14ac:dyDescent="0.2">
      <c r="A8" s="490" t="s">
        <v>640</v>
      </c>
      <c r="B8" s="485"/>
      <c r="C8" s="485"/>
      <c r="D8" s="485"/>
      <c r="E8" s="485"/>
      <c r="F8" s="491"/>
      <c r="G8" s="491"/>
      <c r="H8" s="491"/>
      <c r="I8" s="492"/>
      <c r="J8" s="88"/>
      <c r="K8" s="88"/>
      <c r="L8" s="88"/>
      <c r="M8" s="88"/>
      <c r="N8" s="88"/>
      <c r="O8" s="49"/>
      <c r="P8" s="49"/>
    </row>
    <row r="9" spans="1:16" ht="13.5" customHeight="1" x14ac:dyDescent="0.2">
      <c r="A9" s="490" t="s">
        <v>116</v>
      </c>
      <c r="B9" s="485"/>
      <c r="C9" s="485"/>
      <c r="D9" s="485"/>
      <c r="E9" s="485"/>
      <c r="F9" s="491"/>
      <c r="G9" s="491"/>
      <c r="H9" s="491"/>
      <c r="I9" s="492"/>
      <c r="J9" s="88"/>
      <c r="K9" s="88"/>
      <c r="L9" s="88"/>
      <c r="M9" s="88"/>
      <c r="N9" s="88"/>
      <c r="O9" s="49"/>
      <c r="P9" s="49"/>
    </row>
    <row r="10" spans="1:16" ht="13.5" customHeight="1" x14ac:dyDescent="0.2">
      <c r="A10" s="490" t="s">
        <v>115</v>
      </c>
      <c r="B10" s="485"/>
      <c r="C10" s="485"/>
      <c r="D10" s="485"/>
      <c r="E10" s="485"/>
      <c r="F10" s="491"/>
      <c r="G10" s="491"/>
      <c r="H10" s="491"/>
      <c r="I10" s="492"/>
      <c r="J10" s="88"/>
      <c r="K10" s="88"/>
      <c r="L10" s="88"/>
      <c r="M10" s="88"/>
      <c r="N10" s="88"/>
      <c r="O10" s="49"/>
      <c r="P10" s="49"/>
    </row>
    <row r="11" spans="1:16" ht="13.5" customHeight="1" x14ac:dyDescent="0.2">
      <c r="A11" s="490" t="s">
        <v>114</v>
      </c>
      <c r="B11" s="485"/>
      <c r="C11" s="485"/>
      <c r="D11" s="485"/>
      <c r="E11" s="485"/>
      <c r="F11" s="491"/>
      <c r="G11" s="491"/>
      <c r="H11" s="491"/>
      <c r="I11" s="492"/>
      <c r="J11" s="88"/>
      <c r="K11" s="88"/>
      <c r="L11" s="88"/>
      <c r="M11" s="88"/>
      <c r="N11" s="88"/>
      <c r="O11" s="49"/>
      <c r="P11" s="49"/>
    </row>
    <row r="12" spans="1:16" ht="13.5" customHeight="1" x14ac:dyDescent="0.2">
      <c r="A12" s="479" t="s">
        <v>113</v>
      </c>
      <c r="B12" s="480"/>
      <c r="C12" s="480"/>
      <c r="D12" s="480"/>
      <c r="E12" s="480"/>
      <c r="F12" s="481"/>
      <c r="G12" s="481"/>
      <c r="H12" s="481"/>
      <c r="I12" s="482"/>
      <c r="J12" s="88"/>
      <c r="K12" s="88"/>
      <c r="L12" s="88"/>
      <c r="M12" s="88"/>
      <c r="N12" s="88"/>
      <c r="O12" s="49"/>
      <c r="P12" s="49"/>
    </row>
    <row r="13" spans="1:16" x14ac:dyDescent="0.2">
      <c r="A13" s="469" t="s">
        <v>4</v>
      </c>
      <c r="B13" s="469"/>
      <c r="C13" s="469"/>
      <c r="D13" s="82"/>
      <c r="E13" s="63"/>
      <c r="F13" s="63"/>
      <c r="G13" s="63"/>
      <c r="H13" s="63"/>
      <c r="I13" s="63"/>
      <c r="J13" s="63"/>
      <c r="K13" s="63"/>
      <c r="L13" s="63"/>
      <c r="M13" s="63"/>
      <c r="N13" s="63"/>
      <c r="O13" s="49"/>
      <c r="P13" s="49"/>
    </row>
    <row r="14" spans="1:16" x14ac:dyDescent="0.2">
      <c r="A14" s="470" t="s">
        <v>112</v>
      </c>
      <c r="B14" s="471"/>
      <c r="C14" s="471"/>
      <c r="D14" s="471"/>
      <c r="E14" s="471"/>
      <c r="F14" s="471"/>
      <c r="G14" s="471"/>
      <c r="H14" s="471"/>
      <c r="I14" s="472"/>
      <c r="J14" s="84"/>
      <c r="K14" s="84"/>
      <c r="L14" s="84"/>
      <c r="M14" s="84"/>
      <c r="N14" s="84"/>
      <c r="O14" s="49"/>
      <c r="P14" s="49"/>
    </row>
    <row r="15" spans="1:16" x14ac:dyDescent="0.2">
      <c r="A15" s="473" t="s">
        <v>111</v>
      </c>
      <c r="B15" s="474"/>
      <c r="C15" s="474"/>
      <c r="D15" s="474"/>
      <c r="E15" s="474"/>
      <c r="F15" s="474"/>
      <c r="G15" s="474"/>
      <c r="H15" s="474"/>
      <c r="I15" s="475"/>
      <c r="J15" s="84"/>
      <c r="K15" s="84"/>
      <c r="L15" s="84"/>
      <c r="M15" s="84"/>
      <c r="N15" s="84"/>
      <c r="O15" s="49"/>
      <c r="P15" s="49"/>
    </row>
    <row r="16" spans="1:16" x14ac:dyDescent="0.2">
      <c r="A16" s="476" t="s">
        <v>110</v>
      </c>
      <c r="B16" s="477"/>
      <c r="C16" s="477"/>
      <c r="D16" s="477"/>
      <c r="E16" s="477"/>
      <c r="F16" s="477"/>
      <c r="G16" s="477"/>
      <c r="H16" s="477"/>
      <c r="I16" s="478"/>
      <c r="J16" s="84"/>
      <c r="K16" s="84"/>
      <c r="L16" s="84"/>
      <c r="M16" s="84"/>
      <c r="N16" s="84"/>
      <c r="O16" s="49"/>
      <c r="P16" s="49"/>
    </row>
    <row r="17" spans="1:16" x14ac:dyDescent="0.2">
      <c r="A17" s="469" t="s">
        <v>5</v>
      </c>
      <c r="B17" s="469"/>
      <c r="C17" s="469"/>
      <c r="D17" s="82"/>
      <c r="E17" s="63"/>
      <c r="F17" s="63"/>
      <c r="G17" s="63"/>
      <c r="H17" s="63"/>
      <c r="I17" s="63"/>
      <c r="J17" s="63"/>
      <c r="K17" s="63"/>
      <c r="L17" s="63"/>
      <c r="M17" s="63"/>
      <c r="N17" s="63"/>
      <c r="O17" s="49"/>
      <c r="P17" s="49"/>
    </row>
    <row r="18" spans="1:16" x14ac:dyDescent="0.2">
      <c r="A18" s="465" t="s">
        <v>6</v>
      </c>
      <c r="B18" s="465" t="s">
        <v>7</v>
      </c>
      <c r="C18" s="465" t="s">
        <v>8</v>
      </c>
      <c r="D18" s="465" t="s">
        <v>9</v>
      </c>
      <c r="E18" s="468" t="s">
        <v>10</v>
      </c>
      <c r="F18" s="451" t="s">
        <v>11</v>
      </c>
      <c r="G18" s="451"/>
      <c r="H18" s="451"/>
      <c r="I18" s="451"/>
      <c r="J18" s="451"/>
      <c r="K18" s="452"/>
      <c r="L18" s="453" t="s">
        <v>12</v>
      </c>
      <c r="M18" s="454"/>
      <c r="N18" s="455"/>
      <c r="O18" s="49"/>
      <c r="P18" s="49"/>
    </row>
    <row r="19" spans="1:16" x14ac:dyDescent="0.2">
      <c r="A19" s="466"/>
      <c r="B19" s="466"/>
      <c r="C19" s="466"/>
      <c r="D19" s="466"/>
      <c r="E19" s="468"/>
      <c r="F19" s="459" t="s">
        <v>13</v>
      </c>
      <c r="G19" s="460"/>
      <c r="H19" s="459" t="s">
        <v>14</v>
      </c>
      <c r="I19" s="460"/>
      <c r="J19" s="459" t="s">
        <v>15</v>
      </c>
      <c r="K19" s="463"/>
      <c r="L19" s="456"/>
      <c r="M19" s="457"/>
      <c r="N19" s="458"/>
      <c r="O19" s="49"/>
      <c r="P19" s="49"/>
    </row>
    <row r="20" spans="1:16" x14ac:dyDescent="0.2">
      <c r="A20" s="466"/>
      <c r="B20" s="466"/>
      <c r="C20" s="466"/>
      <c r="D20" s="466"/>
      <c r="E20" s="468"/>
      <c r="F20" s="461"/>
      <c r="G20" s="462"/>
      <c r="H20" s="461"/>
      <c r="I20" s="462"/>
      <c r="J20" s="461"/>
      <c r="K20" s="464"/>
      <c r="L20" s="451" t="s">
        <v>16</v>
      </c>
      <c r="M20" s="451" t="s">
        <v>17</v>
      </c>
      <c r="N20" s="451"/>
      <c r="O20" s="49"/>
      <c r="P20" s="49"/>
    </row>
    <row r="21" spans="1:16" ht="33.75" x14ac:dyDescent="0.2">
      <c r="A21" s="467"/>
      <c r="B21" s="467"/>
      <c r="C21" s="466"/>
      <c r="D21" s="466"/>
      <c r="E21" s="455"/>
      <c r="F21" s="67" t="s">
        <v>18</v>
      </c>
      <c r="G21" s="69" t="s">
        <v>19</v>
      </c>
      <c r="H21" s="67" t="s">
        <v>18</v>
      </c>
      <c r="I21" s="69" t="s">
        <v>19</v>
      </c>
      <c r="J21" s="67" t="s">
        <v>18</v>
      </c>
      <c r="K21" s="81" t="s">
        <v>19</v>
      </c>
      <c r="L21" s="451"/>
      <c r="M21" s="67" t="s">
        <v>20</v>
      </c>
      <c r="N21" s="67" t="s">
        <v>15</v>
      </c>
      <c r="O21" s="49"/>
      <c r="P21" s="49"/>
    </row>
    <row r="22" spans="1:16" ht="65.25" customHeight="1" x14ac:dyDescent="0.2">
      <c r="A22" s="64" t="s">
        <v>39</v>
      </c>
      <c r="B22" s="75" t="s">
        <v>81</v>
      </c>
      <c r="C22" s="79" t="s">
        <v>109</v>
      </c>
      <c r="D22" s="64" t="s">
        <v>108</v>
      </c>
      <c r="E22" s="79" t="s">
        <v>107</v>
      </c>
      <c r="F22" s="70" t="s">
        <v>25</v>
      </c>
      <c r="G22" s="65">
        <v>0</v>
      </c>
      <c r="H22" s="70" t="s">
        <v>106</v>
      </c>
      <c r="I22" s="65">
        <v>0</v>
      </c>
      <c r="J22" s="64" t="s">
        <v>25</v>
      </c>
      <c r="K22" s="65">
        <v>0</v>
      </c>
      <c r="L22" s="65">
        <v>0</v>
      </c>
      <c r="M22" s="65">
        <v>351</v>
      </c>
      <c r="N22" s="65">
        <v>0</v>
      </c>
      <c r="O22" s="49"/>
      <c r="P22" s="49"/>
    </row>
    <row r="23" spans="1:16" ht="40.5" customHeight="1" x14ac:dyDescent="0.2">
      <c r="A23" s="64" t="s">
        <v>105</v>
      </c>
      <c r="B23" s="75" t="s">
        <v>81</v>
      </c>
      <c r="C23" s="64" t="s">
        <v>104</v>
      </c>
      <c r="D23" s="64" t="s">
        <v>103</v>
      </c>
      <c r="E23" s="79" t="s">
        <v>102</v>
      </c>
      <c r="F23" s="70" t="s">
        <v>95</v>
      </c>
      <c r="G23" s="65">
        <v>390</v>
      </c>
      <c r="H23" s="70" t="s">
        <v>101</v>
      </c>
      <c r="I23" s="65">
        <v>89</v>
      </c>
      <c r="J23" s="64" t="s">
        <v>25</v>
      </c>
      <c r="K23" s="66">
        <v>0</v>
      </c>
      <c r="L23" s="65">
        <v>89</v>
      </c>
      <c r="M23" s="65">
        <v>0</v>
      </c>
      <c r="N23" s="65">
        <v>0</v>
      </c>
      <c r="O23" s="49"/>
      <c r="P23" s="49"/>
    </row>
    <row r="24" spans="1:16" ht="42" customHeight="1" x14ac:dyDescent="0.2">
      <c r="A24" s="64" t="s">
        <v>100</v>
      </c>
      <c r="B24" s="75" t="s">
        <v>81</v>
      </c>
      <c r="C24" s="64" t="s">
        <v>99</v>
      </c>
      <c r="D24" s="64" t="s">
        <v>91</v>
      </c>
      <c r="E24" s="79" t="s">
        <v>98</v>
      </c>
      <c r="F24" s="70" t="s">
        <v>95</v>
      </c>
      <c r="G24" s="65">
        <v>71</v>
      </c>
      <c r="H24" s="70" t="s">
        <v>83</v>
      </c>
      <c r="I24" s="65">
        <v>0</v>
      </c>
      <c r="J24" s="64" t="s">
        <v>25</v>
      </c>
      <c r="K24" s="66">
        <v>0</v>
      </c>
      <c r="L24" s="65">
        <v>0</v>
      </c>
      <c r="M24" s="65">
        <v>0</v>
      </c>
      <c r="N24" s="65">
        <v>0</v>
      </c>
      <c r="O24" s="49"/>
      <c r="P24" s="49"/>
    </row>
    <row r="25" spans="1:16" ht="39" customHeight="1" x14ac:dyDescent="0.2">
      <c r="A25" s="75" t="s">
        <v>93</v>
      </c>
      <c r="B25" s="75" t="s">
        <v>81</v>
      </c>
      <c r="C25" s="64" t="s">
        <v>97</v>
      </c>
      <c r="D25" s="64" t="s">
        <v>91</v>
      </c>
      <c r="E25" s="78" t="s">
        <v>96</v>
      </c>
      <c r="F25" s="70" t="s">
        <v>95</v>
      </c>
      <c r="G25" s="65">
        <v>6</v>
      </c>
      <c r="H25" s="64" t="s">
        <v>94</v>
      </c>
      <c r="I25" s="65">
        <v>0</v>
      </c>
      <c r="J25" s="64" t="s">
        <v>25</v>
      </c>
      <c r="K25" s="66">
        <v>0</v>
      </c>
      <c r="L25" s="65">
        <v>0</v>
      </c>
      <c r="M25" s="66">
        <v>0</v>
      </c>
      <c r="N25" s="66">
        <v>0</v>
      </c>
      <c r="O25" s="49"/>
      <c r="P25" s="49"/>
    </row>
    <row r="26" spans="1:16" ht="60.75" customHeight="1" x14ac:dyDescent="0.2">
      <c r="A26" s="75" t="s">
        <v>93</v>
      </c>
      <c r="B26" s="75" t="s">
        <v>81</v>
      </c>
      <c r="C26" s="64" t="s">
        <v>92</v>
      </c>
      <c r="D26" s="64" t="s">
        <v>91</v>
      </c>
      <c r="E26" s="78" t="s">
        <v>90</v>
      </c>
      <c r="F26" s="70" t="s">
        <v>89</v>
      </c>
      <c r="G26" s="65">
        <v>14</v>
      </c>
      <c r="H26" s="64" t="s">
        <v>25</v>
      </c>
      <c r="I26" s="65">
        <v>0</v>
      </c>
      <c r="J26" s="64" t="s">
        <v>25</v>
      </c>
      <c r="K26" s="65">
        <v>0</v>
      </c>
      <c r="L26" s="65">
        <v>0</v>
      </c>
      <c r="M26" s="65">
        <v>0</v>
      </c>
      <c r="N26" s="65">
        <v>0</v>
      </c>
      <c r="O26" s="49"/>
      <c r="P26" s="49"/>
    </row>
    <row r="27" spans="1:16" ht="33.75" x14ac:dyDescent="0.2">
      <c r="A27" s="75" t="s">
        <v>88</v>
      </c>
      <c r="B27" s="75" t="s">
        <v>81</v>
      </c>
      <c r="C27" s="64" t="s">
        <v>87</v>
      </c>
      <c r="D27" s="64" t="s">
        <v>86</v>
      </c>
      <c r="E27" s="78" t="s">
        <v>85</v>
      </c>
      <c r="F27" s="70" t="s">
        <v>84</v>
      </c>
      <c r="G27" s="65">
        <v>17</v>
      </c>
      <c r="H27" s="64" t="s">
        <v>83</v>
      </c>
      <c r="I27" s="65">
        <v>0</v>
      </c>
      <c r="J27" s="64" t="s">
        <v>25</v>
      </c>
      <c r="K27" s="66">
        <v>0</v>
      </c>
      <c r="L27" s="65">
        <v>0</v>
      </c>
      <c r="M27" s="66">
        <v>0</v>
      </c>
      <c r="N27" s="66">
        <v>0</v>
      </c>
      <c r="O27" s="49"/>
      <c r="P27" s="49"/>
    </row>
    <row r="28" spans="1:16" ht="56.25" x14ac:dyDescent="0.2">
      <c r="A28" s="70" t="s">
        <v>82</v>
      </c>
      <c r="B28" s="70" t="s">
        <v>81</v>
      </c>
      <c r="C28" s="64" t="s">
        <v>80</v>
      </c>
      <c r="D28" s="64" t="s">
        <v>79</v>
      </c>
      <c r="E28" s="78" t="s">
        <v>78</v>
      </c>
      <c r="F28" s="70" t="s">
        <v>77</v>
      </c>
      <c r="G28" s="65">
        <v>83</v>
      </c>
      <c r="H28" s="64" t="s">
        <v>25</v>
      </c>
      <c r="I28" s="65">
        <v>0</v>
      </c>
      <c r="J28" s="64" t="s">
        <v>25</v>
      </c>
      <c r="K28" s="66">
        <v>0</v>
      </c>
      <c r="L28" s="65">
        <v>0</v>
      </c>
      <c r="M28" s="66">
        <v>0</v>
      </c>
      <c r="N28" s="66">
        <v>0</v>
      </c>
      <c r="O28" s="49"/>
      <c r="P28" s="49"/>
    </row>
    <row r="29" spans="1:16" x14ac:dyDescent="0.2">
      <c r="A29" s="74"/>
      <c r="B29" s="74"/>
      <c r="C29" s="59"/>
      <c r="D29" s="59"/>
      <c r="E29" s="73" t="s">
        <v>34</v>
      </c>
      <c r="F29" s="63"/>
      <c r="G29" s="70">
        <f>SUM(G22:G28)</f>
        <v>581</v>
      </c>
      <c r="H29" s="63"/>
      <c r="I29" s="77">
        <f>SUM(I22:I28)</f>
        <v>89</v>
      </c>
      <c r="J29" s="63"/>
      <c r="K29" s="77">
        <f>SUM(K22:K28)</f>
        <v>0</v>
      </c>
      <c r="L29" s="77">
        <f>SUM(L22:L28)</f>
        <v>89</v>
      </c>
      <c r="M29" s="77">
        <f>SUM(M22:M28)</f>
        <v>351</v>
      </c>
      <c r="N29" s="77">
        <f>SUM(N22:N28)</f>
        <v>0</v>
      </c>
      <c r="O29" s="49"/>
      <c r="P29" s="49"/>
    </row>
    <row r="30" spans="1:16" x14ac:dyDescent="0.2">
      <c r="A30" s="74"/>
      <c r="B30" s="74"/>
      <c r="C30" s="59"/>
      <c r="D30" s="59"/>
      <c r="E30" s="73"/>
      <c r="F30" s="63"/>
      <c r="G30" s="62"/>
      <c r="H30" s="63"/>
      <c r="I30" s="62"/>
      <c r="J30" s="63"/>
      <c r="K30" s="62"/>
      <c r="L30" s="62"/>
      <c r="M30" s="62"/>
      <c r="N30" s="62"/>
      <c r="O30" s="49"/>
      <c r="P30" s="49"/>
    </row>
    <row r="31" spans="1:16" x14ac:dyDescent="0.2">
      <c r="A31" s="74"/>
      <c r="B31" s="74"/>
      <c r="C31" s="59"/>
      <c r="D31" s="59"/>
      <c r="E31" s="73" t="s">
        <v>35</v>
      </c>
      <c r="F31" s="63"/>
      <c r="G31" s="448">
        <f>G29+I29+K29+M29</f>
        <v>1021</v>
      </c>
      <c r="H31" s="449"/>
      <c r="I31" s="63"/>
      <c r="J31" s="63"/>
      <c r="K31" s="63"/>
      <c r="L31" s="63"/>
      <c r="M31" s="63"/>
      <c r="N31" s="63"/>
      <c r="O31" s="49"/>
      <c r="P31" s="49"/>
    </row>
    <row r="32" spans="1:16" x14ac:dyDescent="0.2">
      <c r="A32" s="74"/>
      <c r="B32" s="74"/>
      <c r="C32" s="59"/>
      <c r="D32" s="59"/>
      <c r="E32" s="73" t="s">
        <v>36</v>
      </c>
      <c r="F32" s="63"/>
      <c r="G32" s="450">
        <f>SUM(G31-M29)</f>
        <v>670</v>
      </c>
      <c r="H32" s="450"/>
      <c r="I32" s="63"/>
      <c r="J32" s="63"/>
      <c r="K32" s="63"/>
      <c r="L32" s="63"/>
      <c r="M32" s="63"/>
      <c r="N32" s="63"/>
      <c r="O32" s="49"/>
      <c r="P32" s="49"/>
    </row>
    <row r="33" spans="1:17" x14ac:dyDescent="0.2">
      <c r="A33" s="74"/>
      <c r="B33" s="74"/>
      <c r="C33" s="59"/>
      <c r="D33" s="59"/>
      <c r="E33" s="73"/>
      <c r="F33" s="63"/>
      <c r="G33" s="63"/>
      <c r="H33" s="63"/>
      <c r="I33" s="63"/>
      <c r="J33" s="63"/>
      <c r="K33" s="63"/>
      <c r="L33" s="63"/>
      <c r="M33" s="63"/>
      <c r="N33" s="63"/>
      <c r="O33" s="49"/>
      <c r="P33" s="49"/>
    </row>
    <row r="34" spans="1:17" ht="6.75" customHeight="1" x14ac:dyDescent="0.2">
      <c r="A34" s="63"/>
      <c r="B34" s="63"/>
      <c r="C34" s="63"/>
      <c r="D34" s="63"/>
      <c r="E34" s="63"/>
      <c r="F34" s="63"/>
      <c r="G34" s="63"/>
      <c r="H34" s="63"/>
      <c r="I34" s="63"/>
      <c r="J34" s="63"/>
      <c r="K34" s="63"/>
      <c r="L34" s="63"/>
      <c r="M34" s="63"/>
      <c r="N34" s="63"/>
      <c r="O34" s="49"/>
      <c r="P34" s="49"/>
    </row>
    <row r="35" spans="1:17" x14ac:dyDescent="0.2">
      <c r="A35" s="469" t="s">
        <v>4</v>
      </c>
      <c r="B35" s="469"/>
      <c r="C35" s="469"/>
      <c r="D35" s="83"/>
      <c r="E35" s="63"/>
      <c r="F35" s="63"/>
      <c r="G35" s="63"/>
      <c r="H35" s="63"/>
      <c r="I35" s="63"/>
      <c r="J35" s="63"/>
      <c r="K35" s="63"/>
      <c r="L35" s="63"/>
      <c r="M35" s="63"/>
      <c r="N35" s="63"/>
      <c r="P35" s="301" t="s">
        <v>64</v>
      </c>
      <c r="Q35" s="301">
        <f>G29+G45</f>
        <v>582</v>
      </c>
    </row>
    <row r="36" spans="1:17" x14ac:dyDescent="0.2">
      <c r="A36" s="470" t="s">
        <v>112</v>
      </c>
      <c r="B36" s="471"/>
      <c r="C36" s="471"/>
      <c r="D36" s="471"/>
      <c r="E36" s="471"/>
      <c r="F36" s="471"/>
      <c r="G36" s="471"/>
      <c r="H36" s="471"/>
      <c r="I36" s="472"/>
      <c r="J36" s="84"/>
      <c r="K36" s="84"/>
      <c r="L36" s="84"/>
      <c r="M36" s="84"/>
      <c r="N36" s="84"/>
      <c r="P36" s="301" t="s">
        <v>65</v>
      </c>
      <c r="Q36" s="301">
        <f>I29+I45</f>
        <v>89</v>
      </c>
    </row>
    <row r="37" spans="1:17" x14ac:dyDescent="0.2">
      <c r="A37" s="473" t="s">
        <v>637</v>
      </c>
      <c r="B37" s="474"/>
      <c r="C37" s="474"/>
      <c r="D37" s="474"/>
      <c r="E37" s="474"/>
      <c r="F37" s="474"/>
      <c r="G37" s="474"/>
      <c r="H37" s="474"/>
      <c r="I37" s="475"/>
      <c r="J37" s="84"/>
      <c r="K37" s="84"/>
      <c r="L37" s="84"/>
      <c r="M37" s="84"/>
      <c r="N37" s="84"/>
      <c r="P37" s="301" t="s">
        <v>635</v>
      </c>
      <c r="Q37" s="301">
        <f>M29+M45</f>
        <v>351</v>
      </c>
    </row>
    <row r="38" spans="1:17" x14ac:dyDescent="0.2">
      <c r="A38" s="476" t="s">
        <v>634</v>
      </c>
      <c r="B38" s="477"/>
      <c r="C38" s="477"/>
      <c r="D38" s="477"/>
      <c r="E38" s="477"/>
      <c r="F38" s="477"/>
      <c r="G38" s="477"/>
      <c r="H38" s="477"/>
      <c r="I38" s="478"/>
      <c r="J38" s="84"/>
      <c r="K38" s="84"/>
      <c r="L38" s="84"/>
      <c r="M38" s="84"/>
      <c r="N38" s="84"/>
      <c r="P38" s="301" t="s">
        <v>636</v>
      </c>
      <c r="Q38" s="301">
        <f>Q35+Q36+Q37</f>
        <v>1022</v>
      </c>
    </row>
    <row r="39" spans="1:17" x14ac:dyDescent="0.2">
      <c r="A39" s="469" t="s">
        <v>5</v>
      </c>
      <c r="B39" s="469"/>
      <c r="C39" s="469"/>
      <c r="D39" s="83"/>
      <c r="E39" s="63"/>
      <c r="F39" s="63"/>
      <c r="G39" s="63"/>
      <c r="H39" s="63"/>
      <c r="I39" s="63"/>
      <c r="J39" s="63"/>
      <c r="K39" s="63"/>
      <c r="L39" s="63"/>
      <c r="M39" s="63"/>
      <c r="N39" s="63"/>
    </row>
    <row r="40" spans="1:17" x14ac:dyDescent="0.2">
      <c r="A40" s="465" t="s">
        <v>6</v>
      </c>
      <c r="B40" s="465" t="s">
        <v>7</v>
      </c>
      <c r="C40" s="465" t="s">
        <v>8</v>
      </c>
      <c r="D40" s="465" t="s">
        <v>9</v>
      </c>
      <c r="E40" s="468" t="s">
        <v>10</v>
      </c>
      <c r="F40" s="451" t="s">
        <v>11</v>
      </c>
      <c r="G40" s="451"/>
      <c r="H40" s="451"/>
      <c r="I40" s="451"/>
      <c r="J40" s="451"/>
      <c r="K40" s="452"/>
      <c r="L40" s="453" t="s">
        <v>12</v>
      </c>
      <c r="M40" s="454"/>
      <c r="N40" s="455"/>
    </row>
    <row r="41" spans="1:17" x14ac:dyDescent="0.2">
      <c r="A41" s="466"/>
      <c r="B41" s="466"/>
      <c r="C41" s="466"/>
      <c r="D41" s="466"/>
      <c r="E41" s="468"/>
      <c r="F41" s="459" t="s">
        <v>13</v>
      </c>
      <c r="G41" s="460"/>
      <c r="H41" s="459" t="s">
        <v>14</v>
      </c>
      <c r="I41" s="460"/>
      <c r="J41" s="459" t="s">
        <v>15</v>
      </c>
      <c r="K41" s="463"/>
      <c r="L41" s="456"/>
      <c r="M41" s="457"/>
      <c r="N41" s="458"/>
    </row>
    <row r="42" spans="1:17" x14ac:dyDescent="0.2">
      <c r="A42" s="466"/>
      <c r="B42" s="466"/>
      <c r="C42" s="466"/>
      <c r="D42" s="466"/>
      <c r="E42" s="468"/>
      <c r="F42" s="461"/>
      <c r="G42" s="462"/>
      <c r="H42" s="461"/>
      <c r="I42" s="462"/>
      <c r="J42" s="461"/>
      <c r="K42" s="464"/>
      <c r="L42" s="451" t="s">
        <v>16</v>
      </c>
      <c r="M42" s="451" t="s">
        <v>17</v>
      </c>
      <c r="N42" s="451"/>
    </row>
    <row r="43" spans="1:17" ht="33.75" x14ac:dyDescent="0.2">
      <c r="A43" s="467"/>
      <c r="B43" s="467"/>
      <c r="C43" s="466"/>
      <c r="D43" s="466"/>
      <c r="E43" s="455"/>
      <c r="F43" s="80" t="s">
        <v>18</v>
      </c>
      <c r="G43" s="92" t="s">
        <v>19</v>
      </c>
      <c r="H43" s="80" t="s">
        <v>18</v>
      </c>
      <c r="I43" s="92" t="s">
        <v>19</v>
      </c>
      <c r="J43" s="80" t="s">
        <v>18</v>
      </c>
      <c r="K43" s="81" t="s">
        <v>19</v>
      </c>
      <c r="L43" s="451"/>
      <c r="M43" s="80" t="s">
        <v>20</v>
      </c>
      <c r="N43" s="80" t="s">
        <v>15</v>
      </c>
    </row>
    <row r="44" spans="1:17" ht="27.75" customHeight="1" x14ac:dyDescent="0.2">
      <c r="A44" s="75" t="s">
        <v>25</v>
      </c>
      <c r="B44" s="75" t="s">
        <v>76</v>
      </c>
      <c r="C44" s="64" t="s">
        <v>25</v>
      </c>
      <c r="D44" s="64" t="s">
        <v>75</v>
      </c>
      <c r="E44" s="78" t="s">
        <v>74</v>
      </c>
      <c r="F44" s="75">
        <v>2019</v>
      </c>
      <c r="G44" s="65">
        <v>1</v>
      </c>
      <c r="H44" s="64" t="s">
        <v>25</v>
      </c>
      <c r="I44" s="65">
        <v>0</v>
      </c>
      <c r="J44" s="64" t="s">
        <v>25</v>
      </c>
      <c r="K44" s="66">
        <v>0</v>
      </c>
      <c r="L44" s="65">
        <v>0</v>
      </c>
      <c r="M44" s="66">
        <v>0</v>
      </c>
      <c r="N44" s="66">
        <v>0</v>
      </c>
    </row>
    <row r="45" spans="1:17" x14ac:dyDescent="0.2">
      <c r="A45" s="127"/>
      <c r="B45" s="127"/>
      <c r="C45" s="59"/>
      <c r="D45" s="59"/>
      <c r="E45" s="73" t="s">
        <v>34</v>
      </c>
      <c r="F45" s="63"/>
      <c r="G45" s="75">
        <f>SUM(G44:G44)</f>
        <v>1</v>
      </c>
      <c r="H45" s="63"/>
      <c r="I45" s="77">
        <f>SUM(I44:I44)</f>
        <v>0</v>
      </c>
      <c r="J45" s="63"/>
      <c r="K45" s="77">
        <f>SUM(K44:K44)</f>
        <v>0</v>
      </c>
      <c r="L45" s="77">
        <f>SUM(L44:L44)</f>
        <v>0</v>
      </c>
      <c r="M45" s="77">
        <f>SUM(M44:M44)</f>
        <v>0</v>
      </c>
      <c r="N45" s="77">
        <f>SUM(N44:N44)</f>
        <v>0</v>
      </c>
    </row>
    <row r="46" spans="1:17" x14ac:dyDescent="0.2">
      <c r="A46" s="127"/>
      <c r="B46" s="127"/>
      <c r="C46" s="59"/>
      <c r="D46" s="59"/>
      <c r="E46" s="73"/>
      <c r="F46" s="63"/>
      <c r="G46" s="62"/>
      <c r="H46" s="63"/>
      <c r="I46" s="62"/>
      <c r="J46" s="63"/>
      <c r="K46" s="62"/>
      <c r="L46" s="62"/>
      <c r="M46" s="62"/>
      <c r="N46" s="62"/>
    </row>
    <row r="47" spans="1:17" x14ac:dyDescent="0.2">
      <c r="A47" s="127"/>
      <c r="B47" s="127"/>
      <c r="C47" s="59"/>
      <c r="D47" s="59"/>
      <c r="E47" s="73" t="s">
        <v>35</v>
      </c>
      <c r="F47" s="63"/>
      <c r="G47" s="448">
        <f>G45+I45+K45+M45</f>
        <v>1</v>
      </c>
      <c r="H47" s="449"/>
      <c r="I47" s="63"/>
      <c r="J47" s="63"/>
      <c r="K47" s="63"/>
      <c r="L47" s="63"/>
      <c r="M47" s="63"/>
      <c r="N47" s="63"/>
    </row>
    <row r="48" spans="1:17" x14ac:dyDescent="0.2">
      <c r="A48" s="127"/>
      <c r="B48" s="127"/>
      <c r="C48" s="59"/>
      <c r="D48" s="59"/>
      <c r="E48" s="73" t="s">
        <v>36</v>
      </c>
      <c r="F48" s="63"/>
      <c r="G48" s="450">
        <f>SUM(G47-M45)</f>
        <v>1</v>
      </c>
      <c r="H48" s="450"/>
      <c r="I48" s="63"/>
      <c r="J48" s="63"/>
      <c r="K48" s="63"/>
      <c r="L48" s="63"/>
      <c r="M48" s="63"/>
      <c r="N48" s="63"/>
    </row>
  </sheetData>
  <protectedRanges>
    <protectedRange password="CDFC" sqref="M25 M44 M27:M28" name="Rango4"/>
    <protectedRange password="CDFC" sqref="I25:I28 H26 J22:K22 N22 K26 M26:N26 J23:J28 I44:J44 L44 L25:L28" name="Rango3"/>
    <protectedRange password="CDFC" sqref="G44 G25:G28" name="Rango2"/>
    <protectedRange password="CDFC" sqref="E44 E25:E28" name="Rango1"/>
  </protectedRanges>
  <mergeCells count="48">
    <mergeCell ref="A12:I12"/>
    <mergeCell ref="A13:C13"/>
    <mergeCell ref="A14:I14"/>
    <mergeCell ref="A2:N2"/>
    <mergeCell ref="A3:N3"/>
    <mergeCell ref="A4:N4"/>
    <mergeCell ref="A6:C6"/>
    <mergeCell ref="A7:I7"/>
    <mergeCell ref="A8:I8"/>
    <mergeCell ref="A9:I9"/>
    <mergeCell ref="A10:I10"/>
    <mergeCell ref="A11:I11"/>
    <mergeCell ref="A15:I15"/>
    <mergeCell ref="A16:I16"/>
    <mergeCell ref="A17:C17"/>
    <mergeCell ref="A18:A21"/>
    <mergeCell ref="B18:B21"/>
    <mergeCell ref="C18:C21"/>
    <mergeCell ref="D18:D21"/>
    <mergeCell ref="E18:E21"/>
    <mergeCell ref="F18:K18"/>
    <mergeCell ref="G31:H31"/>
    <mergeCell ref="G32:H32"/>
    <mergeCell ref="L18:N19"/>
    <mergeCell ref="F19:G20"/>
    <mergeCell ref="H19:I20"/>
    <mergeCell ref="J19:K20"/>
    <mergeCell ref="L20:L21"/>
    <mergeCell ref="M20:N20"/>
    <mergeCell ref="A35:C35"/>
    <mergeCell ref="A36:I36"/>
    <mergeCell ref="A37:I37"/>
    <mergeCell ref="A38:I38"/>
    <mergeCell ref="A39:C39"/>
    <mergeCell ref="A40:A43"/>
    <mergeCell ref="B40:B43"/>
    <mergeCell ref="C40:C43"/>
    <mergeCell ref="D40:D43"/>
    <mergeCell ref="E40:E43"/>
    <mergeCell ref="G47:H47"/>
    <mergeCell ref="G48:H48"/>
    <mergeCell ref="F40:K40"/>
    <mergeCell ref="L40:N41"/>
    <mergeCell ref="F41:G42"/>
    <mergeCell ref="H41:I42"/>
    <mergeCell ref="J41:K42"/>
    <mergeCell ref="L42:L43"/>
    <mergeCell ref="M42:N42"/>
  </mergeCells>
  <pageMargins left="0.70866141732283472" right="0.70866141732283472" top="0.74803149606299213" bottom="0.74803149606299213" header="0.31496062992125984" footer="0.31496062992125984"/>
  <pageSetup paperSize="9" scale="70" fitToHeight="0" orientation="landscape"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0F465-289F-41B4-B440-2A7765A71242}">
  <sheetPr codeName="Hoja4"/>
  <dimension ref="B1:Q96"/>
  <sheetViews>
    <sheetView zoomScale="89" zoomScaleNormal="89" zoomScaleSheetLayoutView="110" workbookViewId="0">
      <selection activeCell="B3" sqref="B3:N3"/>
    </sheetView>
  </sheetViews>
  <sheetFormatPr baseColWidth="10" defaultRowHeight="12.75" x14ac:dyDescent="0.2"/>
  <cols>
    <col min="1" max="1" width="1.7109375" style="2" customWidth="1"/>
    <col min="2" max="2" width="10.7109375" style="251" customWidth="1"/>
    <col min="3" max="3" width="9.85546875" style="251" customWidth="1"/>
    <col min="4" max="4" width="23.42578125" style="251" customWidth="1"/>
    <col min="5" max="5" width="41.28515625" style="251" customWidth="1"/>
    <col min="6" max="6" width="11.42578125" style="251" customWidth="1"/>
    <col min="7" max="7" width="14.7109375" style="251" customWidth="1"/>
    <col min="8" max="8" width="8.28515625" style="251" customWidth="1"/>
    <col min="9" max="9" width="13.42578125" style="251" customWidth="1"/>
    <col min="10" max="10" width="9.42578125" style="251" customWidth="1"/>
    <col min="11" max="11" width="13.5703125" style="251" customWidth="1"/>
    <col min="12" max="12" width="9.28515625" style="251" customWidth="1"/>
    <col min="13" max="13" width="8" style="251" customWidth="1"/>
    <col min="14" max="14" width="11.85546875" style="251" customWidth="1"/>
    <col min="15" max="15" width="11.42578125" style="39"/>
    <col min="16" max="256" width="11.42578125" style="2"/>
    <col min="257" max="257" width="6.7109375" style="2" customWidth="1"/>
    <col min="258" max="258" width="6.85546875" style="2" customWidth="1"/>
    <col min="259" max="259" width="7.5703125" style="2" customWidth="1"/>
    <col min="260" max="260" width="19.5703125" style="2" customWidth="1"/>
    <col min="261" max="261" width="35.5703125" style="2" customWidth="1"/>
    <col min="262" max="262" width="9.85546875" style="2" customWidth="1"/>
    <col min="263" max="263" width="11.5703125" style="2" customWidth="1"/>
    <col min="264" max="264" width="9.85546875" style="2" customWidth="1"/>
    <col min="265" max="265" width="10.28515625" style="2" customWidth="1"/>
    <col min="266" max="266" width="9.85546875" style="2" customWidth="1"/>
    <col min="267" max="267" width="10.28515625" style="2" customWidth="1"/>
    <col min="268" max="268" width="5.28515625" style="2" customWidth="1"/>
    <col min="269" max="269" width="6.5703125" style="2" customWidth="1"/>
    <col min="270" max="270" width="9.42578125" style="2" customWidth="1"/>
    <col min="271" max="512" width="11.42578125" style="2"/>
    <col min="513" max="513" width="6.7109375" style="2" customWidth="1"/>
    <col min="514" max="514" width="6.85546875" style="2" customWidth="1"/>
    <col min="515" max="515" width="7.5703125" style="2" customWidth="1"/>
    <col min="516" max="516" width="19.5703125" style="2" customWidth="1"/>
    <col min="517" max="517" width="35.5703125" style="2" customWidth="1"/>
    <col min="518" max="518" width="9.85546875" style="2" customWidth="1"/>
    <col min="519" max="519" width="11.5703125" style="2" customWidth="1"/>
    <col min="520" max="520" width="9.85546875" style="2" customWidth="1"/>
    <col min="521" max="521" width="10.28515625" style="2" customWidth="1"/>
    <col min="522" max="522" width="9.85546875" style="2" customWidth="1"/>
    <col min="523" max="523" width="10.28515625" style="2" customWidth="1"/>
    <col min="524" max="524" width="5.28515625" style="2" customWidth="1"/>
    <col min="525" max="525" width="6.5703125" style="2" customWidth="1"/>
    <col min="526" max="526" width="9.42578125" style="2" customWidth="1"/>
    <col min="527" max="768" width="11.42578125" style="2"/>
    <col min="769" max="769" width="6.7109375" style="2" customWidth="1"/>
    <col min="770" max="770" width="6.85546875" style="2" customWidth="1"/>
    <col min="771" max="771" width="7.5703125" style="2" customWidth="1"/>
    <col min="772" max="772" width="19.5703125" style="2" customWidth="1"/>
    <col min="773" max="773" width="35.5703125" style="2" customWidth="1"/>
    <col min="774" max="774" width="9.85546875" style="2" customWidth="1"/>
    <col min="775" max="775" width="11.5703125" style="2" customWidth="1"/>
    <col min="776" max="776" width="9.85546875" style="2" customWidth="1"/>
    <col min="777" max="777" width="10.28515625" style="2" customWidth="1"/>
    <col min="778" max="778" width="9.85546875" style="2" customWidth="1"/>
    <col min="779" max="779" width="10.28515625" style="2" customWidth="1"/>
    <col min="780" max="780" width="5.28515625" style="2" customWidth="1"/>
    <col min="781" max="781" width="6.5703125" style="2" customWidth="1"/>
    <col min="782" max="782" width="9.42578125" style="2" customWidth="1"/>
    <col min="783" max="1024" width="11.42578125" style="2"/>
    <col min="1025" max="1025" width="6.7109375" style="2" customWidth="1"/>
    <col min="1026" max="1026" width="6.85546875" style="2" customWidth="1"/>
    <col min="1027" max="1027" width="7.5703125" style="2" customWidth="1"/>
    <col min="1028" max="1028" width="19.5703125" style="2" customWidth="1"/>
    <col min="1029" max="1029" width="35.5703125" style="2" customWidth="1"/>
    <col min="1030" max="1030" width="9.85546875" style="2" customWidth="1"/>
    <col min="1031" max="1031" width="11.5703125" style="2" customWidth="1"/>
    <col min="1032" max="1032" width="9.85546875" style="2" customWidth="1"/>
    <col min="1033" max="1033" width="10.28515625" style="2" customWidth="1"/>
    <col min="1034" max="1034" width="9.85546875" style="2" customWidth="1"/>
    <col min="1035" max="1035" width="10.28515625" style="2" customWidth="1"/>
    <col min="1036" max="1036" width="5.28515625" style="2" customWidth="1"/>
    <col min="1037" max="1037" width="6.5703125" style="2" customWidth="1"/>
    <col min="1038" max="1038" width="9.42578125" style="2" customWidth="1"/>
    <col min="1039" max="1280" width="11.42578125" style="2"/>
    <col min="1281" max="1281" width="6.7109375" style="2" customWidth="1"/>
    <col min="1282" max="1282" width="6.85546875" style="2" customWidth="1"/>
    <col min="1283" max="1283" width="7.5703125" style="2" customWidth="1"/>
    <col min="1284" max="1284" width="19.5703125" style="2" customWidth="1"/>
    <col min="1285" max="1285" width="35.5703125" style="2" customWidth="1"/>
    <col min="1286" max="1286" width="9.85546875" style="2" customWidth="1"/>
    <col min="1287" max="1287" width="11.5703125" style="2" customWidth="1"/>
    <col min="1288" max="1288" width="9.85546875" style="2" customWidth="1"/>
    <col min="1289" max="1289" width="10.28515625" style="2" customWidth="1"/>
    <col min="1290" max="1290" width="9.85546875" style="2" customWidth="1"/>
    <col min="1291" max="1291" width="10.28515625" style="2" customWidth="1"/>
    <col min="1292" max="1292" width="5.28515625" style="2" customWidth="1"/>
    <col min="1293" max="1293" width="6.5703125" style="2" customWidth="1"/>
    <col min="1294" max="1294" width="9.42578125" style="2" customWidth="1"/>
    <col min="1295" max="1536" width="11.42578125" style="2"/>
    <col min="1537" max="1537" width="6.7109375" style="2" customWidth="1"/>
    <col min="1538" max="1538" width="6.85546875" style="2" customWidth="1"/>
    <col min="1539" max="1539" width="7.5703125" style="2" customWidth="1"/>
    <col min="1540" max="1540" width="19.5703125" style="2" customWidth="1"/>
    <col min="1541" max="1541" width="35.5703125" style="2" customWidth="1"/>
    <col min="1542" max="1542" width="9.85546875" style="2" customWidth="1"/>
    <col min="1543" max="1543" width="11.5703125" style="2" customWidth="1"/>
    <col min="1544" max="1544" width="9.85546875" style="2" customWidth="1"/>
    <col min="1545" max="1545" width="10.28515625" style="2" customWidth="1"/>
    <col min="1546" max="1546" width="9.85546875" style="2" customWidth="1"/>
    <col min="1547" max="1547" width="10.28515625" style="2" customWidth="1"/>
    <col min="1548" max="1548" width="5.28515625" style="2" customWidth="1"/>
    <col min="1549" max="1549" width="6.5703125" style="2" customWidth="1"/>
    <col min="1550" max="1550" width="9.42578125" style="2" customWidth="1"/>
    <col min="1551" max="1792" width="11.42578125" style="2"/>
    <col min="1793" max="1793" width="6.7109375" style="2" customWidth="1"/>
    <col min="1794" max="1794" width="6.85546875" style="2" customWidth="1"/>
    <col min="1795" max="1795" width="7.5703125" style="2" customWidth="1"/>
    <col min="1796" max="1796" width="19.5703125" style="2" customWidth="1"/>
    <col min="1797" max="1797" width="35.5703125" style="2" customWidth="1"/>
    <col min="1798" max="1798" width="9.85546875" style="2" customWidth="1"/>
    <col min="1799" max="1799" width="11.5703125" style="2" customWidth="1"/>
    <col min="1800" max="1800" width="9.85546875" style="2" customWidth="1"/>
    <col min="1801" max="1801" width="10.28515625" style="2" customWidth="1"/>
    <col min="1802" max="1802" width="9.85546875" style="2" customWidth="1"/>
    <col min="1803" max="1803" width="10.28515625" style="2" customWidth="1"/>
    <col min="1804" max="1804" width="5.28515625" style="2" customWidth="1"/>
    <col min="1805" max="1805" width="6.5703125" style="2" customWidth="1"/>
    <col min="1806" max="1806" width="9.42578125" style="2" customWidth="1"/>
    <col min="1807" max="2048" width="11.42578125" style="2"/>
    <col min="2049" max="2049" width="6.7109375" style="2" customWidth="1"/>
    <col min="2050" max="2050" width="6.85546875" style="2" customWidth="1"/>
    <col min="2051" max="2051" width="7.5703125" style="2" customWidth="1"/>
    <col min="2052" max="2052" width="19.5703125" style="2" customWidth="1"/>
    <col min="2053" max="2053" width="35.5703125" style="2" customWidth="1"/>
    <col min="2054" max="2054" width="9.85546875" style="2" customWidth="1"/>
    <col min="2055" max="2055" width="11.5703125" style="2" customWidth="1"/>
    <col min="2056" max="2056" width="9.85546875" style="2" customWidth="1"/>
    <col min="2057" max="2057" width="10.28515625" style="2" customWidth="1"/>
    <col min="2058" max="2058" width="9.85546875" style="2" customWidth="1"/>
    <col min="2059" max="2059" width="10.28515625" style="2" customWidth="1"/>
    <col min="2060" max="2060" width="5.28515625" style="2" customWidth="1"/>
    <col min="2061" max="2061" width="6.5703125" style="2" customWidth="1"/>
    <col min="2062" max="2062" width="9.42578125" style="2" customWidth="1"/>
    <col min="2063" max="2304" width="11.42578125" style="2"/>
    <col min="2305" max="2305" width="6.7109375" style="2" customWidth="1"/>
    <col min="2306" max="2306" width="6.85546875" style="2" customWidth="1"/>
    <col min="2307" max="2307" width="7.5703125" style="2" customWidth="1"/>
    <col min="2308" max="2308" width="19.5703125" style="2" customWidth="1"/>
    <col min="2309" max="2309" width="35.5703125" style="2" customWidth="1"/>
    <col min="2310" max="2310" width="9.85546875" style="2" customWidth="1"/>
    <col min="2311" max="2311" width="11.5703125" style="2" customWidth="1"/>
    <col min="2312" max="2312" width="9.85546875" style="2" customWidth="1"/>
    <col min="2313" max="2313" width="10.28515625" style="2" customWidth="1"/>
    <col min="2314" max="2314" width="9.85546875" style="2" customWidth="1"/>
    <col min="2315" max="2315" width="10.28515625" style="2" customWidth="1"/>
    <col min="2316" max="2316" width="5.28515625" style="2" customWidth="1"/>
    <col min="2317" max="2317" width="6.5703125" style="2" customWidth="1"/>
    <col min="2318" max="2318" width="9.42578125" style="2" customWidth="1"/>
    <col min="2319" max="2560" width="11.42578125" style="2"/>
    <col min="2561" max="2561" width="6.7109375" style="2" customWidth="1"/>
    <col min="2562" max="2562" width="6.85546875" style="2" customWidth="1"/>
    <col min="2563" max="2563" width="7.5703125" style="2" customWidth="1"/>
    <col min="2564" max="2564" width="19.5703125" style="2" customWidth="1"/>
    <col min="2565" max="2565" width="35.5703125" style="2" customWidth="1"/>
    <col min="2566" max="2566" width="9.85546875" style="2" customWidth="1"/>
    <col min="2567" max="2567" width="11.5703125" style="2" customWidth="1"/>
    <col min="2568" max="2568" width="9.85546875" style="2" customWidth="1"/>
    <col min="2569" max="2569" width="10.28515625" style="2" customWidth="1"/>
    <col min="2570" max="2570" width="9.85546875" style="2" customWidth="1"/>
    <col min="2571" max="2571" width="10.28515625" style="2" customWidth="1"/>
    <col min="2572" max="2572" width="5.28515625" style="2" customWidth="1"/>
    <col min="2573" max="2573" width="6.5703125" style="2" customWidth="1"/>
    <col min="2574" max="2574" width="9.42578125" style="2" customWidth="1"/>
    <col min="2575" max="2816" width="11.42578125" style="2"/>
    <col min="2817" max="2817" width="6.7109375" style="2" customWidth="1"/>
    <col min="2818" max="2818" width="6.85546875" style="2" customWidth="1"/>
    <col min="2819" max="2819" width="7.5703125" style="2" customWidth="1"/>
    <col min="2820" max="2820" width="19.5703125" style="2" customWidth="1"/>
    <col min="2821" max="2821" width="35.5703125" style="2" customWidth="1"/>
    <col min="2822" max="2822" width="9.85546875" style="2" customWidth="1"/>
    <col min="2823" max="2823" width="11.5703125" style="2" customWidth="1"/>
    <col min="2824" max="2824" width="9.85546875" style="2" customWidth="1"/>
    <col min="2825" max="2825" width="10.28515625" style="2" customWidth="1"/>
    <col min="2826" max="2826" width="9.85546875" style="2" customWidth="1"/>
    <col min="2827" max="2827" width="10.28515625" style="2" customWidth="1"/>
    <col min="2828" max="2828" width="5.28515625" style="2" customWidth="1"/>
    <col min="2829" max="2829" width="6.5703125" style="2" customWidth="1"/>
    <col min="2830" max="2830" width="9.42578125" style="2" customWidth="1"/>
    <col min="2831" max="3072" width="11.42578125" style="2"/>
    <col min="3073" max="3073" width="6.7109375" style="2" customWidth="1"/>
    <col min="3074" max="3074" width="6.85546875" style="2" customWidth="1"/>
    <col min="3075" max="3075" width="7.5703125" style="2" customWidth="1"/>
    <col min="3076" max="3076" width="19.5703125" style="2" customWidth="1"/>
    <col min="3077" max="3077" width="35.5703125" style="2" customWidth="1"/>
    <col min="3078" max="3078" width="9.85546875" style="2" customWidth="1"/>
    <col min="3079" max="3079" width="11.5703125" style="2" customWidth="1"/>
    <col min="3080" max="3080" width="9.85546875" style="2" customWidth="1"/>
    <col min="3081" max="3081" width="10.28515625" style="2" customWidth="1"/>
    <col min="3082" max="3082" width="9.85546875" style="2" customWidth="1"/>
    <col min="3083" max="3083" width="10.28515625" style="2" customWidth="1"/>
    <col min="3084" max="3084" width="5.28515625" style="2" customWidth="1"/>
    <col min="3085" max="3085" width="6.5703125" style="2" customWidth="1"/>
    <col min="3086" max="3086" width="9.42578125" style="2" customWidth="1"/>
    <col min="3087" max="3328" width="11.42578125" style="2"/>
    <col min="3329" max="3329" width="6.7109375" style="2" customWidth="1"/>
    <col min="3330" max="3330" width="6.85546875" style="2" customWidth="1"/>
    <col min="3331" max="3331" width="7.5703125" style="2" customWidth="1"/>
    <col min="3332" max="3332" width="19.5703125" style="2" customWidth="1"/>
    <col min="3333" max="3333" width="35.5703125" style="2" customWidth="1"/>
    <col min="3334" max="3334" width="9.85546875" style="2" customWidth="1"/>
    <col min="3335" max="3335" width="11.5703125" style="2" customWidth="1"/>
    <col min="3336" max="3336" width="9.85546875" style="2" customWidth="1"/>
    <col min="3337" max="3337" width="10.28515625" style="2" customWidth="1"/>
    <col min="3338" max="3338" width="9.85546875" style="2" customWidth="1"/>
    <col min="3339" max="3339" width="10.28515625" style="2" customWidth="1"/>
    <col min="3340" max="3340" width="5.28515625" style="2" customWidth="1"/>
    <col min="3341" max="3341" width="6.5703125" style="2" customWidth="1"/>
    <col min="3342" max="3342" width="9.42578125" style="2" customWidth="1"/>
    <col min="3343" max="3584" width="11.42578125" style="2"/>
    <col min="3585" max="3585" width="6.7109375" style="2" customWidth="1"/>
    <col min="3586" max="3586" width="6.85546875" style="2" customWidth="1"/>
    <col min="3587" max="3587" width="7.5703125" style="2" customWidth="1"/>
    <col min="3588" max="3588" width="19.5703125" style="2" customWidth="1"/>
    <col min="3589" max="3589" width="35.5703125" style="2" customWidth="1"/>
    <col min="3590" max="3590" width="9.85546875" style="2" customWidth="1"/>
    <col min="3591" max="3591" width="11.5703125" style="2" customWidth="1"/>
    <col min="3592" max="3592" width="9.85546875" style="2" customWidth="1"/>
    <col min="3593" max="3593" width="10.28515625" style="2" customWidth="1"/>
    <col min="3594" max="3594" width="9.85546875" style="2" customWidth="1"/>
    <col min="3595" max="3595" width="10.28515625" style="2" customWidth="1"/>
    <col min="3596" max="3596" width="5.28515625" style="2" customWidth="1"/>
    <col min="3597" max="3597" width="6.5703125" style="2" customWidth="1"/>
    <col min="3598" max="3598" width="9.42578125" style="2" customWidth="1"/>
    <col min="3599" max="3840" width="11.42578125" style="2"/>
    <col min="3841" max="3841" width="6.7109375" style="2" customWidth="1"/>
    <col min="3842" max="3842" width="6.85546875" style="2" customWidth="1"/>
    <col min="3843" max="3843" width="7.5703125" style="2" customWidth="1"/>
    <col min="3844" max="3844" width="19.5703125" style="2" customWidth="1"/>
    <col min="3845" max="3845" width="35.5703125" style="2" customWidth="1"/>
    <col min="3846" max="3846" width="9.85546875" style="2" customWidth="1"/>
    <col min="3847" max="3847" width="11.5703125" style="2" customWidth="1"/>
    <col min="3848" max="3848" width="9.85546875" style="2" customWidth="1"/>
    <col min="3849" max="3849" width="10.28515625" style="2" customWidth="1"/>
    <col min="3850" max="3850" width="9.85546875" style="2" customWidth="1"/>
    <col min="3851" max="3851" width="10.28515625" style="2" customWidth="1"/>
    <col min="3852" max="3852" width="5.28515625" style="2" customWidth="1"/>
    <col min="3853" max="3853" width="6.5703125" style="2" customWidth="1"/>
    <col min="3854" max="3854" width="9.42578125" style="2" customWidth="1"/>
    <col min="3855" max="4096" width="11.42578125" style="2"/>
    <col min="4097" max="4097" width="6.7109375" style="2" customWidth="1"/>
    <col min="4098" max="4098" width="6.85546875" style="2" customWidth="1"/>
    <col min="4099" max="4099" width="7.5703125" style="2" customWidth="1"/>
    <col min="4100" max="4100" width="19.5703125" style="2" customWidth="1"/>
    <col min="4101" max="4101" width="35.5703125" style="2" customWidth="1"/>
    <col min="4102" max="4102" width="9.85546875" style="2" customWidth="1"/>
    <col min="4103" max="4103" width="11.5703125" style="2" customWidth="1"/>
    <col min="4104" max="4104" width="9.85546875" style="2" customWidth="1"/>
    <col min="4105" max="4105" width="10.28515625" style="2" customWidth="1"/>
    <col min="4106" max="4106" width="9.85546875" style="2" customWidth="1"/>
    <col min="4107" max="4107" width="10.28515625" style="2" customWidth="1"/>
    <col min="4108" max="4108" width="5.28515625" style="2" customWidth="1"/>
    <col min="4109" max="4109" width="6.5703125" style="2" customWidth="1"/>
    <col min="4110" max="4110" width="9.42578125" style="2" customWidth="1"/>
    <col min="4111" max="4352" width="11.42578125" style="2"/>
    <col min="4353" max="4353" width="6.7109375" style="2" customWidth="1"/>
    <col min="4354" max="4354" width="6.85546875" style="2" customWidth="1"/>
    <col min="4355" max="4355" width="7.5703125" style="2" customWidth="1"/>
    <col min="4356" max="4356" width="19.5703125" style="2" customWidth="1"/>
    <col min="4357" max="4357" width="35.5703125" style="2" customWidth="1"/>
    <col min="4358" max="4358" width="9.85546875" style="2" customWidth="1"/>
    <col min="4359" max="4359" width="11.5703125" style="2" customWidth="1"/>
    <col min="4360" max="4360" width="9.85546875" style="2" customWidth="1"/>
    <col min="4361" max="4361" width="10.28515625" style="2" customWidth="1"/>
    <col min="4362" max="4362" width="9.85546875" style="2" customWidth="1"/>
    <col min="4363" max="4363" width="10.28515625" style="2" customWidth="1"/>
    <col min="4364" max="4364" width="5.28515625" style="2" customWidth="1"/>
    <col min="4365" max="4365" width="6.5703125" style="2" customWidth="1"/>
    <col min="4366" max="4366" width="9.42578125" style="2" customWidth="1"/>
    <col min="4367" max="4608" width="11.42578125" style="2"/>
    <col min="4609" max="4609" width="6.7109375" style="2" customWidth="1"/>
    <col min="4610" max="4610" width="6.85546875" style="2" customWidth="1"/>
    <col min="4611" max="4611" width="7.5703125" style="2" customWidth="1"/>
    <col min="4612" max="4612" width="19.5703125" style="2" customWidth="1"/>
    <col min="4613" max="4613" width="35.5703125" style="2" customWidth="1"/>
    <col min="4614" max="4614" width="9.85546875" style="2" customWidth="1"/>
    <col min="4615" max="4615" width="11.5703125" style="2" customWidth="1"/>
    <col min="4616" max="4616" width="9.85546875" style="2" customWidth="1"/>
    <col min="4617" max="4617" width="10.28515625" style="2" customWidth="1"/>
    <col min="4618" max="4618" width="9.85546875" style="2" customWidth="1"/>
    <col min="4619" max="4619" width="10.28515625" style="2" customWidth="1"/>
    <col min="4620" max="4620" width="5.28515625" style="2" customWidth="1"/>
    <col min="4621" max="4621" width="6.5703125" style="2" customWidth="1"/>
    <col min="4622" max="4622" width="9.42578125" style="2" customWidth="1"/>
    <col min="4623" max="4864" width="11.42578125" style="2"/>
    <col min="4865" max="4865" width="6.7109375" style="2" customWidth="1"/>
    <col min="4866" max="4866" width="6.85546875" style="2" customWidth="1"/>
    <col min="4867" max="4867" width="7.5703125" style="2" customWidth="1"/>
    <col min="4868" max="4868" width="19.5703125" style="2" customWidth="1"/>
    <col min="4869" max="4869" width="35.5703125" style="2" customWidth="1"/>
    <col min="4870" max="4870" width="9.85546875" style="2" customWidth="1"/>
    <col min="4871" max="4871" width="11.5703125" style="2" customWidth="1"/>
    <col min="4872" max="4872" width="9.85546875" style="2" customWidth="1"/>
    <col min="4873" max="4873" width="10.28515625" style="2" customWidth="1"/>
    <col min="4874" max="4874" width="9.85546875" style="2" customWidth="1"/>
    <col min="4875" max="4875" width="10.28515625" style="2" customWidth="1"/>
    <col min="4876" max="4876" width="5.28515625" style="2" customWidth="1"/>
    <col min="4877" max="4877" width="6.5703125" style="2" customWidth="1"/>
    <col min="4878" max="4878" width="9.42578125" style="2" customWidth="1"/>
    <col min="4879" max="5120" width="11.42578125" style="2"/>
    <col min="5121" max="5121" width="6.7109375" style="2" customWidth="1"/>
    <col min="5122" max="5122" width="6.85546875" style="2" customWidth="1"/>
    <col min="5123" max="5123" width="7.5703125" style="2" customWidth="1"/>
    <col min="5124" max="5124" width="19.5703125" style="2" customWidth="1"/>
    <col min="5125" max="5125" width="35.5703125" style="2" customWidth="1"/>
    <col min="5126" max="5126" width="9.85546875" style="2" customWidth="1"/>
    <col min="5127" max="5127" width="11.5703125" style="2" customWidth="1"/>
    <col min="5128" max="5128" width="9.85546875" style="2" customWidth="1"/>
    <col min="5129" max="5129" width="10.28515625" style="2" customWidth="1"/>
    <col min="5130" max="5130" width="9.85546875" style="2" customWidth="1"/>
    <col min="5131" max="5131" width="10.28515625" style="2" customWidth="1"/>
    <col min="5132" max="5132" width="5.28515625" style="2" customWidth="1"/>
    <col min="5133" max="5133" width="6.5703125" style="2" customWidth="1"/>
    <col min="5134" max="5134" width="9.42578125" style="2" customWidth="1"/>
    <col min="5135" max="5376" width="11.42578125" style="2"/>
    <col min="5377" max="5377" width="6.7109375" style="2" customWidth="1"/>
    <col min="5378" max="5378" width="6.85546875" style="2" customWidth="1"/>
    <col min="5379" max="5379" width="7.5703125" style="2" customWidth="1"/>
    <col min="5380" max="5380" width="19.5703125" style="2" customWidth="1"/>
    <col min="5381" max="5381" width="35.5703125" style="2" customWidth="1"/>
    <col min="5382" max="5382" width="9.85546875" style="2" customWidth="1"/>
    <col min="5383" max="5383" width="11.5703125" style="2" customWidth="1"/>
    <col min="5384" max="5384" width="9.85546875" style="2" customWidth="1"/>
    <col min="5385" max="5385" width="10.28515625" style="2" customWidth="1"/>
    <col min="5386" max="5386" width="9.85546875" style="2" customWidth="1"/>
    <col min="5387" max="5387" width="10.28515625" style="2" customWidth="1"/>
    <col min="5388" max="5388" width="5.28515625" style="2" customWidth="1"/>
    <col min="5389" max="5389" width="6.5703125" style="2" customWidth="1"/>
    <col min="5390" max="5390" width="9.42578125" style="2" customWidth="1"/>
    <col min="5391" max="5632" width="11.42578125" style="2"/>
    <col min="5633" max="5633" width="6.7109375" style="2" customWidth="1"/>
    <col min="5634" max="5634" width="6.85546875" style="2" customWidth="1"/>
    <col min="5635" max="5635" width="7.5703125" style="2" customWidth="1"/>
    <col min="5636" max="5636" width="19.5703125" style="2" customWidth="1"/>
    <col min="5637" max="5637" width="35.5703125" style="2" customWidth="1"/>
    <col min="5638" max="5638" width="9.85546875" style="2" customWidth="1"/>
    <col min="5639" max="5639" width="11.5703125" style="2" customWidth="1"/>
    <col min="5640" max="5640" width="9.85546875" style="2" customWidth="1"/>
    <col min="5641" max="5641" width="10.28515625" style="2" customWidth="1"/>
    <col min="5642" max="5642" width="9.85546875" style="2" customWidth="1"/>
    <col min="5643" max="5643" width="10.28515625" style="2" customWidth="1"/>
    <col min="5644" max="5644" width="5.28515625" style="2" customWidth="1"/>
    <col min="5645" max="5645" width="6.5703125" style="2" customWidth="1"/>
    <col min="5646" max="5646" width="9.42578125" style="2" customWidth="1"/>
    <col min="5647" max="5888" width="11.42578125" style="2"/>
    <col min="5889" max="5889" width="6.7109375" style="2" customWidth="1"/>
    <col min="5890" max="5890" width="6.85546875" style="2" customWidth="1"/>
    <col min="5891" max="5891" width="7.5703125" style="2" customWidth="1"/>
    <col min="5892" max="5892" width="19.5703125" style="2" customWidth="1"/>
    <col min="5893" max="5893" width="35.5703125" style="2" customWidth="1"/>
    <col min="5894" max="5894" width="9.85546875" style="2" customWidth="1"/>
    <col min="5895" max="5895" width="11.5703125" style="2" customWidth="1"/>
    <col min="5896" max="5896" width="9.85546875" style="2" customWidth="1"/>
    <col min="5897" max="5897" width="10.28515625" style="2" customWidth="1"/>
    <col min="5898" max="5898" width="9.85546875" style="2" customWidth="1"/>
    <col min="5899" max="5899" width="10.28515625" style="2" customWidth="1"/>
    <col min="5900" max="5900" width="5.28515625" style="2" customWidth="1"/>
    <col min="5901" max="5901" width="6.5703125" style="2" customWidth="1"/>
    <col min="5902" max="5902" width="9.42578125" style="2" customWidth="1"/>
    <col min="5903" max="6144" width="11.42578125" style="2"/>
    <col min="6145" max="6145" width="6.7109375" style="2" customWidth="1"/>
    <col min="6146" max="6146" width="6.85546875" style="2" customWidth="1"/>
    <col min="6147" max="6147" width="7.5703125" style="2" customWidth="1"/>
    <col min="6148" max="6148" width="19.5703125" style="2" customWidth="1"/>
    <col min="6149" max="6149" width="35.5703125" style="2" customWidth="1"/>
    <col min="6150" max="6150" width="9.85546875" style="2" customWidth="1"/>
    <col min="6151" max="6151" width="11.5703125" style="2" customWidth="1"/>
    <col min="6152" max="6152" width="9.85546875" style="2" customWidth="1"/>
    <col min="6153" max="6153" width="10.28515625" style="2" customWidth="1"/>
    <col min="6154" max="6154" width="9.85546875" style="2" customWidth="1"/>
    <col min="6155" max="6155" width="10.28515625" style="2" customWidth="1"/>
    <col min="6156" max="6156" width="5.28515625" style="2" customWidth="1"/>
    <col min="6157" max="6157" width="6.5703125" style="2" customWidth="1"/>
    <col min="6158" max="6158" width="9.42578125" style="2" customWidth="1"/>
    <col min="6159" max="6400" width="11.42578125" style="2"/>
    <col min="6401" max="6401" width="6.7109375" style="2" customWidth="1"/>
    <col min="6402" max="6402" width="6.85546875" style="2" customWidth="1"/>
    <col min="6403" max="6403" width="7.5703125" style="2" customWidth="1"/>
    <col min="6404" max="6404" width="19.5703125" style="2" customWidth="1"/>
    <col min="6405" max="6405" width="35.5703125" style="2" customWidth="1"/>
    <col min="6406" max="6406" width="9.85546875" style="2" customWidth="1"/>
    <col min="6407" max="6407" width="11.5703125" style="2" customWidth="1"/>
    <col min="6408" max="6408" width="9.85546875" style="2" customWidth="1"/>
    <col min="6409" max="6409" width="10.28515625" style="2" customWidth="1"/>
    <col min="6410" max="6410" width="9.85546875" style="2" customWidth="1"/>
    <col min="6411" max="6411" width="10.28515625" style="2" customWidth="1"/>
    <col min="6412" max="6412" width="5.28515625" style="2" customWidth="1"/>
    <col min="6413" max="6413" width="6.5703125" style="2" customWidth="1"/>
    <col min="6414" max="6414" width="9.42578125" style="2" customWidth="1"/>
    <col min="6415" max="6656" width="11.42578125" style="2"/>
    <col min="6657" max="6657" width="6.7109375" style="2" customWidth="1"/>
    <col min="6658" max="6658" width="6.85546875" style="2" customWidth="1"/>
    <col min="6659" max="6659" width="7.5703125" style="2" customWidth="1"/>
    <col min="6660" max="6660" width="19.5703125" style="2" customWidth="1"/>
    <col min="6661" max="6661" width="35.5703125" style="2" customWidth="1"/>
    <col min="6662" max="6662" width="9.85546875" style="2" customWidth="1"/>
    <col min="6663" max="6663" width="11.5703125" style="2" customWidth="1"/>
    <col min="6664" max="6664" width="9.85546875" style="2" customWidth="1"/>
    <col min="6665" max="6665" width="10.28515625" style="2" customWidth="1"/>
    <col min="6666" max="6666" width="9.85546875" style="2" customWidth="1"/>
    <col min="6667" max="6667" width="10.28515625" style="2" customWidth="1"/>
    <col min="6668" max="6668" width="5.28515625" style="2" customWidth="1"/>
    <col min="6669" max="6669" width="6.5703125" style="2" customWidth="1"/>
    <col min="6670" max="6670" width="9.42578125" style="2" customWidth="1"/>
    <col min="6671" max="6912" width="11.42578125" style="2"/>
    <col min="6913" max="6913" width="6.7109375" style="2" customWidth="1"/>
    <col min="6914" max="6914" width="6.85546875" style="2" customWidth="1"/>
    <col min="6915" max="6915" width="7.5703125" style="2" customWidth="1"/>
    <col min="6916" max="6916" width="19.5703125" style="2" customWidth="1"/>
    <col min="6917" max="6917" width="35.5703125" style="2" customWidth="1"/>
    <col min="6918" max="6918" width="9.85546875" style="2" customWidth="1"/>
    <col min="6919" max="6919" width="11.5703125" style="2" customWidth="1"/>
    <col min="6920" max="6920" width="9.85546875" style="2" customWidth="1"/>
    <col min="6921" max="6921" width="10.28515625" style="2" customWidth="1"/>
    <col min="6922" max="6922" width="9.85546875" style="2" customWidth="1"/>
    <col min="6923" max="6923" width="10.28515625" style="2" customWidth="1"/>
    <col min="6924" max="6924" width="5.28515625" style="2" customWidth="1"/>
    <col min="6925" max="6925" width="6.5703125" style="2" customWidth="1"/>
    <col min="6926" max="6926" width="9.42578125" style="2" customWidth="1"/>
    <col min="6927" max="7168" width="11.42578125" style="2"/>
    <col min="7169" max="7169" width="6.7109375" style="2" customWidth="1"/>
    <col min="7170" max="7170" width="6.85546875" style="2" customWidth="1"/>
    <col min="7171" max="7171" width="7.5703125" style="2" customWidth="1"/>
    <col min="7172" max="7172" width="19.5703125" style="2" customWidth="1"/>
    <col min="7173" max="7173" width="35.5703125" style="2" customWidth="1"/>
    <col min="7174" max="7174" width="9.85546875" style="2" customWidth="1"/>
    <col min="7175" max="7175" width="11.5703125" style="2" customWidth="1"/>
    <col min="7176" max="7176" width="9.85546875" style="2" customWidth="1"/>
    <col min="7177" max="7177" width="10.28515625" style="2" customWidth="1"/>
    <col min="7178" max="7178" width="9.85546875" style="2" customWidth="1"/>
    <col min="7179" max="7179" width="10.28515625" style="2" customWidth="1"/>
    <col min="7180" max="7180" width="5.28515625" style="2" customWidth="1"/>
    <col min="7181" max="7181" width="6.5703125" style="2" customWidth="1"/>
    <col min="7182" max="7182" width="9.42578125" style="2" customWidth="1"/>
    <col min="7183" max="7424" width="11.42578125" style="2"/>
    <col min="7425" max="7425" width="6.7109375" style="2" customWidth="1"/>
    <col min="7426" max="7426" width="6.85546875" style="2" customWidth="1"/>
    <col min="7427" max="7427" width="7.5703125" style="2" customWidth="1"/>
    <col min="7428" max="7428" width="19.5703125" style="2" customWidth="1"/>
    <col min="7429" max="7429" width="35.5703125" style="2" customWidth="1"/>
    <col min="7430" max="7430" width="9.85546875" style="2" customWidth="1"/>
    <col min="7431" max="7431" width="11.5703125" style="2" customWidth="1"/>
    <col min="7432" max="7432" width="9.85546875" style="2" customWidth="1"/>
    <col min="7433" max="7433" width="10.28515625" style="2" customWidth="1"/>
    <col min="7434" max="7434" width="9.85546875" style="2" customWidth="1"/>
    <col min="7435" max="7435" width="10.28515625" style="2" customWidth="1"/>
    <col min="7436" max="7436" width="5.28515625" style="2" customWidth="1"/>
    <col min="7437" max="7437" width="6.5703125" style="2" customWidth="1"/>
    <col min="7438" max="7438" width="9.42578125" style="2" customWidth="1"/>
    <col min="7439" max="7680" width="11.42578125" style="2"/>
    <col min="7681" max="7681" width="6.7109375" style="2" customWidth="1"/>
    <col min="7682" max="7682" width="6.85546875" style="2" customWidth="1"/>
    <col min="7683" max="7683" width="7.5703125" style="2" customWidth="1"/>
    <col min="7684" max="7684" width="19.5703125" style="2" customWidth="1"/>
    <col min="7685" max="7685" width="35.5703125" style="2" customWidth="1"/>
    <col min="7686" max="7686" width="9.85546875" style="2" customWidth="1"/>
    <col min="7687" max="7687" width="11.5703125" style="2" customWidth="1"/>
    <col min="7688" max="7688" width="9.85546875" style="2" customWidth="1"/>
    <col min="7689" max="7689" width="10.28515625" style="2" customWidth="1"/>
    <col min="7690" max="7690" width="9.85546875" style="2" customWidth="1"/>
    <col min="7691" max="7691" width="10.28515625" style="2" customWidth="1"/>
    <col min="7692" max="7692" width="5.28515625" style="2" customWidth="1"/>
    <col min="7693" max="7693" width="6.5703125" style="2" customWidth="1"/>
    <col min="7694" max="7694" width="9.42578125" style="2" customWidth="1"/>
    <col min="7695" max="7936" width="11.42578125" style="2"/>
    <col min="7937" max="7937" width="6.7109375" style="2" customWidth="1"/>
    <col min="7938" max="7938" width="6.85546875" style="2" customWidth="1"/>
    <col min="7939" max="7939" width="7.5703125" style="2" customWidth="1"/>
    <col min="7940" max="7940" width="19.5703125" style="2" customWidth="1"/>
    <col min="7941" max="7941" width="35.5703125" style="2" customWidth="1"/>
    <col min="7942" max="7942" width="9.85546875" style="2" customWidth="1"/>
    <col min="7943" max="7943" width="11.5703125" style="2" customWidth="1"/>
    <col min="7944" max="7944" width="9.85546875" style="2" customWidth="1"/>
    <col min="7945" max="7945" width="10.28515625" style="2" customWidth="1"/>
    <col min="7946" max="7946" width="9.85546875" style="2" customWidth="1"/>
    <col min="7947" max="7947" width="10.28515625" style="2" customWidth="1"/>
    <col min="7948" max="7948" width="5.28515625" style="2" customWidth="1"/>
    <col min="7949" max="7949" width="6.5703125" style="2" customWidth="1"/>
    <col min="7950" max="7950" width="9.42578125" style="2" customWidth="1"/>
    <col min="7951" max="8192" width="11.42578125" style="2"/>
    <col min="8193" max="8193" width="6.7109375" style="2" customWidth="1"/>
    <col min="8194" max="8194" width="6.85546875" style="2" customWidth="1"/>
    <col min="8195" max="8195" width="7.5703125" style="2" customWidth="1"/>
    <col min="8196" max="8196" width="19.5703125" style="2" customWidth="1"/>
    <col min="8197" max="8197" width="35.5703125" style="2" customWidth="1"/>
    <col min="8198" max="8198" width="9.85546875" style="2" customWidth="1"/>
    <col min="8199" max="8199" width="11.5703125" style="2" customWidth="1"/>
    <col min="8200" max="8200" width="9.85546875" style="2" customWidth="1"/>
    <col min="8201" max="8201" width="10.28515625" style="2" customWidth="1"/>
    <col min="8202" max="8202" width="9.85546875" style="2" customWidth="1"/>
    <col min="8203" max="8203" width="10.28515625" style="2" customWidth="1"/>
    <col min="8204" max="8204" width="5.28515625" style="2" customWidth="1"/>
    <col min="8205" max="8205" width="6.5703125" style="2" customWidth="1"/>
    <col min="8206" max="8206" width="9.42578125" style="2" customWidth="1"/>
    <col min="8207" max="8448" width="11.42578125" style="2"/>
    <col min="8449" max="8449" width="6.7109375" style="2" customWidth="1"/>
    <col min="8450" max="8450" width="6.85546875" style="2" customWidth="1"/>
    <col min="8451" max="8451" width="7.5703125" style="2" customWidth="1"/>
    <col min="8452" max="8452" width="19.5703125" style="2" customWidth="1"/>
    <col min="8453" max="8453" width="35.5703125" style="2" customWidth="1"/>
    <col min="8454" max="8454" width="9.85546875" style="2" customWidth="1"/>
    <col min="8455" max="8455" width="11.5703125" style="2" customWidth="1"/>
    <col min="8456" max="8456" width="9.85546875" style="2" customWidth="1"/>
    <col min="8457" max="8457" width="10.28515625" style="2" customWidth="1"/>
    <col min="8458" max="8458" width="9.85546875" style="2" customWidth="1"/>
    <col min="8459" max="8459" width="10.28515625" style="2" customWidth="1"/>
    <col min="8460" max="8460" width="5.28515625" style="2" customWidth="1"/>
    <col min="8461" max="8461" width="6.5703125" style="2" customWidth="1"/>
    <col min="8462" max="8462" width="9.42578125" style="2" customWidth="1"/>
    <col min="8463" max="8704" width="11.42578125" style="2"/>
    <col min="8705" max="8705" width="6.7109375" style="2" customWidth="1"/>
    <col min="8706" max="8706" width="6.85546875" style="2" customWidth="1"/>
    <col min="8707" max="8707" width="7.5703125" style="2" customWidth="1"/>
    <col min="8708" max="8708" width="19.5703125" style="2" customWidth="1"/>
    <col min="8709" max="8709" width="35.5703125" style="2" customWidth="1"/>
    <col min="8710" max="8710" width="9.85546875" style="2" customWidth="1"/>
    <col min="8711" max="8711" width="11.5703125" style="2" customWidth="1"/>
    <col min="8712" max="8712" width="9.85546875" style="2" customWidth="1"/>
    <col min="8713" max="8713" width="10.28515625" style="2" customWidth="1"/>
    <col min="8714" max="8714" width="9.85546875" style="2" customWidth="1"/>
    <col min="8715" max="8715" width="10.28515625" style="2" customWidth="1"/>
    <col min="8716" max="8716" width="5.28515625" style="2" customWidth="1"/>
    <col min="8717" max="8717" width="6.5703125" style="2" customWidth="1"/>
    <col min="8718" max="8718" width="9.42578125" style="2" customWidth="1"/>
    <col min="8719" max="8960" width="11.42578125" style="2"/>
    <col min="8961" max="8961" width="6.7109375" style="2" customWidth="1"/>
    <col min="8962" max="8962" width="6.85546875" style="2" customWidth="1"/>
    <col min="8963" max="8963" width="7.5703125" style="2" customWidth="1"/>
    <col min="8964" max="8964" width="19.5703125" style="2" customWidth="1"/>
    <col min="8965" max="8965" width="35.5703125" style="2" customWidth="1"/>
    <col min="8966" max="8966" width="9.85546875" style="2" customWidth="1"/>
    <col min="8967" max="8967" width="11.5703125" style="2" customWidth="1"/>
    <col min="8968" max="8968" width="9.85546875" style="2" customWidth="1"/>
    <col min="8969" max="8969" width="10.28515625" style="2" customWidth="1"/>
    <col min="8970" max="8970" width="9.85546875" style="2" customWidth="1"/>
    <col min="8971" max="8971" width="10.28515625" style="2" customWidth="1"/>
    <col min="8972" max="8972" width="5.28515625" style="2" customWidth="1"/>
    <col min="8973" max="8973" width="6.5703125" style="2" customWidth="1"/>
    <col min="8974" max="8974" width="9.42578125" style="2" customWidth="1"/>
    <col min="8975" max="9216" width="11.42578125" style="2"/>
    <col min="9217" max="9217" width="6.7109375" style="2" customWidth="1"/>
    <col min="9218" max="9218" width="6.85546875" style="2" customWidth="1"/>
    <col min="9219" max="9219" width="7.5703125" style="2" customWidth="1"/>
    <col min="9220" max="9220" width="19.5703125" style="2" customWidth="1"/>
    <col min="9221" max="9221" width="35.5703125" style="2" customWidth="1"/>
    <col min="9222" max="9222" width="9.85546875" style="2" customWidth="1"/>
    <col min="9223" max="9223" width="11.5703125" style="2" customWidth="1"/>
    <col min="9224" max="9224" width="9.85546875" style="2" customWidth="1"/>
    <col min="9225" max="9225" width="10.28515625" style="2" customWidth="1"/>
    <col min="9226" max="9226" width="9.85546875" style="2" customWidth="1"/>
    <col min="9227" max="9227" width="10.28515625" style="2" customWidth="1"/>
    <col min="9228" max="9228" width="5.28515625" style="2" customWidth="1"/>
    <col min="9229" max="9229" width="6.5703125" style="2" customWidth="1"/>
    <col min="9230" max="9230" width="9.42578125" style="2" customWidth="1"/>
    <col min="9231" max="9472" width="11.42578125" style="2"/>
    <col min="9473" max="9473" width="6.7109375" style="2" customWidth="1"/>
    <col min="9474" max="9474" width="6.85546875" style="2" customWidth="1"/>
    <col min="9475" max="9475" width="7.5703125" style="2" customWidth="1"/>
    <col min="9476" max="9476" width="19.5703125" style="2" customWidth="1"/>
    <col min="9477" max="9477" width="35.5703125" style="2" customWidth="1"/>
    <col min="9478" max="9478" width="9.85546875" style="2" customWidth="1"/>
    <col min="9479" max="9479" width="11.5703125" style="2" customWidth="1"/>
    <col min="9480" max="9480" width="9.85546875" style="2" customWidth="1"/>
    <col min="9481" max="9481" width="10.28515625" style="2" customWidth="1"/>
    <col min="9482" max="9482" width="9.85546875" style="2" customWidth="1"/>
    <col min="9483" max="9483" width="10.28515625" style="2" customWidth="1"/>
    <col min="9484" max="9484" width="5.28515625" style="2" customWidth="1"/>
    <col min="9485" max="9485" width="6.5703125" style="2" customWidth="1"/>
    <col min="9486" max="9486" width="9.42578125" style="2" customWidth="1"/>
    <col min="9487" max="9728" width="11.42578125" style="2"/>
    <col min="9729" max="9729" width="6.7109375" style="2" customWidth="1"/>
    <col min="9730" max="9730" width="6.85546875" style="2" customWidth="1"/>
    <col min="9731" max="9731" width="7.5703125" style="2" customWidth="1"/>
    <col min="9732" max="9732" width="19.5703125" style="2" customWidth="1"/>
    <col min="9733" max="9733" width="35.5703125" style="2" customWidth="1"/>
    <col min="9734" max="9734" width="9.85546875" style="2" customWidth="1"/>
    <col min="9735" max="9735" width="11.5703125" style="2" customWidth="1"/>
    <col min="9736" max="9736" width="9.85546875" style="2" customWidth="1"/>
    <col min="9737" max="9737" width="10.28515625" style="2" customWidth="1"/>
    <col min="9738" max="9738" width="9.85546875" style="2" customWidth="1"/>
    <col min="9739" max="9739" width="10.28515625" style="2" customWidth="1"/>
    <col min="9740" max="9740" width="5.28515625" style="2" customWidth="1"/>
    <col min="9741" max="9741" width="6.5703125" style="2" customWidth="1"/>
    <col min="9742" max="9742" width="9.42578125" style="2" customWidth="1"/>
    <col min="9743" max="9984" width="11.42578125" style="2"/>
    <col min="9985" max="9985" width="6.7109375" style="2" customWidth="1"/>
    <col min="9986" max="9986" width="6.85546875" style="2" customWidth="1"/>
    <col min="9987" max="9987" width="7.5703125" style="2" customWidth="1"/>
    <col min="9988" max="9988" width="19.5703125" style="2" customWidth="1"/>
    <col min="9989" max="9989" width="35.5703125" style="2" customWidth="1"/>
    <col min="9990" max="9990" width="9.85546875" style="2" customWidth="1"/>
    <col min="9991" max="9991" width="11.5703125" style="2" customWidth="1"/>
    <col min="9992" max="9992" width="9.85546875" style="2" customWidth="1"/>
    <col min="9993" max="9993" width="10.28515625" style="2" customWidth="1"/>
    <col min="9994" max="9994" width="9.85546875" style="2" customWidth="1"/>
    <col min="9995" max="9995" width="10.28515625" style="2" customWidth="1"/>
    <col min="9996" max="9996" width="5.28515625" style="2" customWidth="1"/>
    <col min="9997" max="9997" width="6.5703125" style="2" customWidth="1"/>
    <col min="9998" max="9998" width="9.42578125" style="2" customWidth="1"/>
    <col min="9999" max="10240" width="11.42578125" style="2"/>
    <col min="10241" max="10241" width="6.7109375" style="2" customWidth="1"/>
    <col min="10242" max="10242" width="6.85546875" style="2" customWidth="1"/>
    <col min="10243" max="10243" width="7.5703125" style="2" customWidth="1"/>
    <col min="10244" max="10244" width="19.5703125" style="2" customWidth="1"/>
    <col min="10245" max="10245" width="35.5703125" style="2" customWidth="1"/>
    <col min="10246" max="10246" width="9.85546875" style="2" customWidth="1"/>
    <col min="10247" max="10247" width="11.5703125" style="2" customWidth="1"/>
    <col min="10248" max="10248" width="9.85546875" style="2" customWidth="1"/>
    <col min="10249" max="10249" width="10.28515625" style="2" customWidth="1"/>
    <col min="10250" max="10250" width="9.85546875" style="2" customWidth="1"/>
    <col min="10251" max="10251" width="10.28515625" style="2" customWidth="1"/>
    <col min="10252" max="10252" width="5.28515625" style="2" customWidth="1"/>
    <col min="10253" max="10253" width="6.5703125" style="2" customWidth="1"/>
    <col min="10254" max="10254" width="9.42578125" style="2" customWidth="1"/>
    <col min="10255" max="10496" width="11.42578125" style="2"/>
    <col min="10497" max="10497" width="6.7109375" style="2" customWidth="1"/>
    <col min="10498" max="10498" width="6.85546875" style="2" customWidth="1"/>
    <col min="10499" max="10499" width="7.5703125" style="2" customWidth="1"/>
    <col min="10500" max="10500" width="19.5703125" style="2" customWidth="1"/>
    <col min="10501" max="10501" width="35.5703125" style="2" customWidth="1"/>
    <col min="10502" max="10502" width="9.85546875" style="2" customWidth="1"/>
    <col min="10503" max="10503" width="11.5703125" style="2" customWidth="1"/>
    <col min="10504" max="10504" width="9.85546875" style="2" customWidth="1"/>
    <col min="10505" max="10505" width="10.28515625" style="2" customWidth="1"/>
    <col min="10506" max="10506" width="9.85546875" style="2" customWidth="1"/>
    <col min="10507" max="10507" width="10.28515625" style="2" customWidth="1"/>
    <col min="10508" max="10508" width="5.28515625" style="2" customWidth="1"/>
    <col min="10509" max="10509" width="6.5703125" style="2" customWidth="1"/>
    <col min="10510" max="10510" width="9.42578125" style="2" customWidth="1"/>
    <col min="10511" max="10752" width="11.42578125" style="2"/>
    <col min="10753" max="10753" width="6.7109375" style="2" customWidth="1"/>
    <col min="10754" max="10754" width="6.85546875" style="2" customWidth="1"/>
    <col min="10755" max="10755" width="7.5703125" style="2" customWidth="1"/>
    <col min="10756" max="10756" width="19.5703125" style="2" customWidth="1"/>
    <col min="10757" max="10757" width="35.5703125" style="2" customWidth="1"/>
    <col min="10758" max="10758" width="9.85546875" style="2" customWidth="1"/>
    <col min="10759" max="10759" width="11.5703125" style="2" customWidth="1"/>
    <col min="10760" max="10760" width="9.85546875" style="2" customWidth="1"/>
    <col min="10761" max="10761" width="10.28515625" style="2" customWidth="1"/>
    <col min="10762" max="10762" width="9.85546875" style="2" customWidth="1"/>
    <col min="10763" max="10763" width="10.28515625" style="2" customWidth="1"/>
    <col min="10764" max="10764" width="5.28515625" style="2" customWidth="1"/>
    <col min="10765" max="10765" width="6.5703125" style="2" customWidth="1"/>
    <col min="10766" max="10766" width="9.42578125" style="2" customWidth="1"/>
    <col min="10767" max="11008" width="11.42578125" style="2"/>
    <col min="11009" max="11009" width="6.7109375" style="2" customWidth="1"/>
    <col min="11010" max="11010" width="6.85546875" style="2" customWidth="1"/>
    <col min="11011" max="11011" width="7.5703125" style="2" customWidth="1"/>
    <col min="11012" max="11012" width="19.5703125" style="2" customWidth="1"/>
    <col min="11013" max="11013" width="35.5703125" style="2" customWidth="1"/>
    <col min="11014" max="11014" width="9.85546875" style="2" customWidth="1"/>
    <col min="11015" max="11015" width="11.5703125" style="2" customWidth="1"/>
    <col min="11016" max="11016" width="9.85546875" style="2" customWidth="1"/>
    <col min="11017" max="11017" width="10.28515625" style="2" customWidth="1"/>
    <col min="11018" max="11018" width="9.85546875" style="2" customWidth="1"/>
    <col min="11019" max="11019" width="10.28515625" style="2" customWidth="1"/>
    <col min="11020" max="11020" width="5.28515625" style="2" customWidth="1"/>
    <col min="11021" max="11021" width="6.5703125" style="2" customWidth="1"/>
    <col min="11022" max="11022" width="9.42578125" style="2" customWidth="1"/>
    <col min="11023" max="11264" width="11.42578125" style="2"/>
    <col min="11265" max="11265" width="6.7109375" style="2" customWidth="1"/>
    <col min="11266" max="11266" width="6.85546875" style="2" customWidth="1"/>
    <col min="11267" max="11267" width="7.5703125" style="2" customWidth="1"/>
    <col min="11268" max="11268" width="19.5703125" style="2" customWidth="1"/>
    <col min="11269" max="11269" width="35.5703125" style="2" customWidth="1"/>
    <col min="11270" max="11270" width="9.85546875" style="2" customWidth="1"/>
    <col min="11271" max="11271" width="11.5703125" style="2" customWidth="1"/>
    <col min="11272" max="11272" width="9.85546875" style="2" customWidth="1"/>
    <col min="11273" max="11273" width="10.28515625" style="2" customWidth="1"/>
    <col min="11274" max="11274" width="9.85546875" style="2" customWidth="1"/>
    <col min="11275" max="11275" width="10.28515625" style="2" customWidth="1"/>
    <col min="11276" max="11276" width="5.28515625" style="2" customWidth="1"/>
    <col min="11277" max="11277" width="6.5703125" style="2" customWidth="1"/>
    <col min="11278" max="11278" width="9.42578125" style="2" customWidth="1"/>
    <col min="11279" max="11520" width="11.42578125" style="2"/>
    <col min="11521" max="11521" width="6.7109375" style="2" customWidth="1"/>
    <col min="11522" max="11522" width="6.85546875" style="2" customWidth="1"/>
    <col min="11523" max="11523" width="7.5703125" style="2" customWidth="1"/>
    <col min="11524" max="11524" width="19.5703125" style="2" customWidth="1"/>
    <col min="11525" max="11525" width="35.5703125" style="2" customWidth="1"/>
    <col min="11526" max="11526" width="9.85546875" style="2" customWidth="1"/>
    <col min="11527" max="11527" width="11.5703125" style="2" customWidth="1"/>
    <col min="11528" max="11528" width="9.85546875" style="2" customWidth="1"/>
    <col min="11529" max="11529" width="10.28515625" style="2" customWidth="1"/>
    <col min="11530" max="11530" width="9.85546875" style="2" customWidth="1"/>
    <col min="11531" max="11531" width="10.28515625" style="2" customWidth="1"/>
    <col min="11532" max="11532" width="5.28515625" style="2" customWidth="1"/>
    <col min="11533" max="11533" width="6.5703125" style="2" customWidth="1"/>
    <col min="11534" max="11534" width="9.42578125" style="2" customWidth="1"/>
    <col min="11535" max="11776" width="11.42578125" style="2"/>
    <col min="11777" max="11777" width="6.7109375" style="2" customWidth="1"/>
    <col min="11778" max="11778" width="6.85546875" style="2" customWidth="1"/>
    <col min="11779" max="11779" width="7.5703125" style="2" customWidth="1"/>
    <col min="11780" max="11780" width="19.5703125" style="2" customWidth="1"/>
    <col min="11781" max="11781" width="35.5703125" style="2" customWidth="1"/>
    <col min="11782" max="11782" width="9.85546875" style="2" customWidth="1"/>
    <col min="11783" max="11783" width="11.5703125" style="2" customWidth="1"/>
    <col min="11784" max="11784" width="9.85546875" style="2" customWidth="1"/>
    <col min="11785" max="11785" width="10.28515625" style="2" customWidth="1"/>
    <col min="11786" max="11786" width="9.85546875" style="2" customWidth="1"/>
    <col min="11787" max="11787" width="10.28515625" style="2" customWidth="1"/>
    <col min="11788" max="11788" width="5.28515625" style="2" customWidth="1"/>
    <col min="11789" max="11789" width="6.5703125" style="2" customWidth="1"/>
    <col min="11790" max="11790" width="9.42578125" style="2" customWidth="1"/>
    <col min="11791" max="12032" width="11.42578125" style="2"/>
    <col min="12033" max="12033" width="6.7109375" style="2" customWidth="1"/>
    <col min="12034" max="12034" width="6.85546875" style="2" customWidth="1"/>
    <col min="12035" max="12035" width="7.5703125" style="2" customWidth="1"/>
    <col min="12036" max="12036" width="19.5703125" style="2" customWidth="1"/>
    <col min="12037" max="12037" width="35.5703125" style="2" customWidth="1"/>
    <col min="12038" max="12038" width="9.85546875" style="2" customWidth="1"/>
    <col min="12039" max="12039" width="11.5703125" style="2" customWidth="1"/>
    <col min="12040" max="12040" width="9.85546875" style="2" customWidth="1"/>
    <col min="12041" max="12041" width="10.28515625" style="2" customWidth="1"/>
    <col min="12042" max="12042" width="9.85546875" style="2" customWidth="1"/>
    <col min="12043" max="12043" width="10.28515625" style="2" customWidth="1"/>
    <col min="12044" max="12044" width="5.28515625" style="2" customWidth="1"/>
    <col min="12045" max="12045" width="6.5703125" style="2" customWidth="1"/>
    <col min="12046" max="12046" width="9.42578125" style="2" customWidth="1"/>
    <col min="12047" max="12288" width="11.42578125" style="2"/>
    <col min="12289" max="12289" width="6.7109375" style="2" customWidth="1"/>
    <col min="12290" max="12290" width="6.85546875" style="2" customWidth="1"/>
    <col min="12291" max="12291" width="7.5703125" style="2" customWidth="1"/>
    <col min="12292" max="12292" width="19.5703125" style="2" customWidth="1"/>
    <col min="12293" max="12293" width="35.5703125" style="2" customWidth="1"/>
    <col min="12294" max="12294" width="9.85546875" style="2" customWidth="1"/>
    <col min="12295" max="12295" width="11.5703125" style="2" customWidth="1"/>
    <col min="12296" max="12296" width="9.85546875" style="2" customWidth="1"/>
    <col min="12297" max="12297" width="10.28515625" style="2" customWidth="1"/>
    <col min="12298" max="12298" width="9.85546875" style="2" customWidth="1"/>
    <col min="12299" max="12299" width="10.28515625" style="2" customWidth="1"/>
    <col min="12300" max="12300" width="5.28515625" style="2" customWidth="1"/>
    <col min="12301" max="12301" width="6.5703125" style="2" customWidth="1"/>
    <col min="12302" max="12302" width="9.42578125" style="2" customWidth="1"/>
    <col min="12303" max="12544" width="11.42578125" style="2"/>
    <col min="12545" max="12545" width="6.7109375" style="2" customWidth="1"/>
    <col min="12546" max="12546" width="6.85546875" style="2" customWidth="1"/>
    <col min="12547" max="12547" width="7.5703125" style="2" customWidth="1"/>
    <col min="12548" max="12548" width="19.5703125" style="2" customWidth="1"/>
    <col min="12549" max="12549" width="35.5703125" style="2" customWidth="1"/>
    <col min="12550" max="12550" width="9.85546875" style="2" customWidth="1"/>
    <col min="12551" max="12551" width="11.5703125" style="2" customWidth="1"/>
    <col min="12552" max="12552" width="9.85546875" style="2" customWidth="1"/>
    <col min="12553" max="12553" width="10.28515625" style="2" customWidth="1"/>
    <col min="12554" max="12554" width="9.85546875" style="2" customWidth="1"/>
    <col min="12555" max="12555" width="10.28515625" style="2" customWidth="1"/>
    <col min="12556" max="12556" width="5.28515625" style="2" customWidth="1"/>
    <col min="12557" max="12557" width="6.5703125" style="2" customWidth="1"/>
    <col min="12558" max="12558" width="9.42578125" style="2" customWidth="1"/>
    <col min="12559" max="12800" width="11.42578125" style="2"/>
    <col min="12801" max="12801" width="6.7109375" style="2" customWidth="1"/>
    <col min="12802" max="12802" width="6.85546875" style="2" customWidth="1"/>
    <col min="12803" max="12803" width="7.5703125" style="2" customWidth="1"/>
    <col min="12804" max="12804" width="19.5703125" style="2" customWidth="1"/>
    <col min="12805" max="12805" width="35.5703125" style="2" customWidth="1"/>
    <col min="12806" max="12806" width="9.85546875" style="2" customWidth="1"/>
    <col min="12807" max="12807" width="11.5703125" style="2" customWidth="1"/>
    <col min="12808" max="12808" width="9.85546875" style="2" customWidth="1"/>
    <col min="12809" max="12809" width="10.28515625" style="2" customWidth="1"/>
    <col min="12810" max="12810" width="9.85546875" style="2" customWidth="1"/>
    <col min="12811" max="12811" width="10.28515625" style="2" customWidth="1"/>
    <col min="12812" max="12812" width="5.28515625" style="2" customWidth="1"/>
    <col min="12813" max="12813" width="6.5703125" style="2" customWidth="1"/>
    <col min="12814" max="12814" width="9.42578125" style="2" customWidth="1"/>
    <col min="12815" max="13056" width="11.42578125" style="2"/>
    <col min="13057" max="13057" width="6.7109375" style="2" customWidth="1"/>
    <col min="13058" max="13058" width="6.85546875" style="2" customWidth="1"/>
    <col min="13059" max="13059" width="7.5703125" style="2" customWidth="1"/>
    <col min="13060" max="13060" width="19.5703125" style="2" customWidth="1"/>
    <col min="13061" max="13061" width="35.5703125" style="2" customWidth="1"/>
    <col min="13062" max="13062" width="9.85546875" style="2" customWidth="1"/>
    <col min="13063" max="13063" width="11.5703125" style="2" customWidth="1"/>
    <col min="13064" max="13064" width="9.85546875" style="2" customWidth="1"/>
    <col min="13065" max="13065" width="10.28515625" style="2" customWidth="1"/>
    <col min="13066" max="13066" width="9.85546875" style="2" customWidth="1"/>
    <col min="13067" max="13067" width="10.28515625" style="2" customWidth="1"/>
    <col min="13068" max="13068" width="5.28515625" style="2" customWidth="1"/>
    <col min="13069" max="13069" width="6.5703125" style="2" customWidth="1"/>
    <col min="13070" max="13070" width="9.42578125" style="2" customWidth="1"/>
    <col min="13071" max="13312" width="11.42578125" style="2"/>
    <col min="13313" max="13313" width="6.7109375" style="2" customWidth="1"/>
    <col min="13314" max="13314" width="6.85546875" style="2" customWidth="1"/>
    <col min="13315" max="13315" width="7.5703125" style="2" customWidth="1"/>
    <col min="13316" max="13316" width="19.5703125" style="2" customWidth="1"/>
    <col min="13317" max="13317" width="35.5703125" style="2" customWidth="1"/>
    <col min="13318" max="13318" width="9.85546875" style="2" customWidth="1"/>
    <col min="13319" max="13319" width="11.5703125" style="2" customWidth="1"/>
    <col min="13320" max="13320" width="9.85546875" style="2" customWidth="1"/>
    <col min="13321" max="13321" width="10.28515625" style="2" customWidth="1"/>
    <col min="13322" max="13322" width="9.85546875" style="2" customWidth="1"/>
    <col min="13323" max="13323" width="10.28515625" style="2" customWidth="1"/>
    <col min="13324" max="13324" width="5.28515625" style="2" customWidth="1"/>
    <col min="13325" max="13325" width="6.5703125" style="2" customWidth="1"/>
    <col min="13326" max="13326" width="9.42578125" style="2" customWidth="1"/>
    <col min="13327" max="13568" width="11.42578125" style="2"/>
    <col min="13569" max="13569" width="6.7109375" style="2" customWidth="1"/>
    <col min="13570" max="13570" width="6.85546875" style="2" customWidth="1"/>
    <col min="13571" max="13571" width="7.5703125" style="2" customWidth="1"/>
    <col min="13572" max="13572" width="19.5703125" style="2" customWidth="1"/>
    <col min="13573" max="13573" width="35.5703125" style="2" customWidth="1"/>
    <col min="13574" max="13574" width="9.85546875" style="2" customWidth="1"/>
    <col min="13575" max="13575" width="11.5703125" style="2" customWidth="1"/>
    <col min="13576" max="13576" width="9.85546875" style="2" customWidth="1"/>
    <col min="13577" max="13577" width="10.28515625" style="2" customWidth="1"/>
    <col min="13578" max="13578" width="9.85546875" style="2" customWidth="1"/>
    <col min="13579" max="13579" width="10.28515625" style="2" customWidth="1"/>
    <col min="13580" max="13580" width="5.28515625" style="2" customWidth="1"/>
    <col min="13581" max="13581" width="6.5703125" style="2" customWidth="1"/>
    <col min="13582" max="13582" width="9.42578125" style="2" customWidth="1"/>
    <col min="13583" max="13824" width="11.42578125" style="2"/>
    <col min="13825" max="13825" width="6.7109375" style="2" customWidth="1"/>
    <col min="13826" max="13826" width="6.85546875" style="2" customWidth="1"/>
    <col min="13827" max="13827" width="7.5703125" style="2" customWidth="1"/>
    <col min="13828" max="13828" width="19.5703125" style="2" customWidth="1"/>
    <col min="13829" max="13829" width="35.5703125" style="2" customWidth="1"/>
    <col min="13830" max="13830" width="9.85546875" style="2" customWidth="1"/>
    <col min="13831" max="13831" width="11.5703125" style="2" customWidth="1"/>
    <col min="13832" max="13832" width="9.85546875" style="2" customWidth="1"/>
    <col min="13833" max="13833" width="10.28515625" style="2" customWidth="1"/>
    <col min="13834" max="13834" width="9.85546875" style="2" customWidth="1"/>
    <col min="13835" max="13835" width="10.28515625" style="2" customWidth="1"/>
    <col min="13836" max="13836" width="5.28515625" style="2" customWidth="1"/>
    <col min="13837" max="13837" width="6.5703125" style="2" customWidth="1"/>
    <col min="13838" max="13838" width="9.42578125" style="2" customWidth="1"/>
    <col min="13839" max="14080" width="11.42578125" style="2"/>
    <col min="14081" max="14081" width="6.7109375" style="2" customWidth="1"/>
    <col min="14082" max="14082" width="6.85546875" style="2" customWidth="1"/>
    <col min="14083" max="14083" width="7.5703125" style="2" customWidth="1"/>
    <col min="14084" max="14084" width="19.5703125" style="2" customWidth="1"/>
    <col min="14085" max="14085" width="35.5703125" style="2" customWidth="1"/>
    <col min="14086" max="14086" width="9.85546875" style="2" customWidth="1"/>
    <col min="14087" max="14087" width="11.5703125" style="2" customWidth="1"/>
    <col min="14088" max="14088" width="9.85546875" style="2" customWidth="1"/>
    <col min="14089" max="14089" width="10.28515625" style="2" customWidth="1"/>
    <col min="14090" max="14090" width="9.85546875" style="2" customWidth="1"/>
    <col min="14091" max="14091" width="10.28515625" style="2" customWidth="1"/>
    <col min="14092" max="14092" width="5.28515625" style="2" customWidth="1"/>
    <col min="14093" max="14093" width="6.5703125" style="2" customWidth="1"/>
    <col min="14094" max="14094" width="9.42578125" style="2" customWidth="1"/>
    <col min="14095" max="14336" width="11.42578125" style="2"/>
    <col min="14337" max="14337" width="6.7109375" style="2" customWidth="1"/>
    <col min="14338" max="14338" width="6.85546875" style="2" customWidth="1"/>
    <col min="14339" max="14339" width="7.5703125" style="2" customWidth="1"/>
    <col min="14340" max="14340" width="19.5703125" style="2" customWidth="1"/>
    <col min="14341" max="14341" width="35.5703125" style="2" customWidth="1"/>
    <col min="14342" max="14342" width="9.85546875" style="2" customWidth="1"/>
    <col min="14343" max="14343" width="11.5703125" style="2" customWidth="1"/>
    <col min="14344" max="14344" width="9.85546875" style="2" customWidth="1"/>
    <col min="14345" max="14345" width="10.28515625" style="2" customWidth="1"/>
    <col min="14346" max="14346" width="9.85546875" style="2" customWidth="1"/>
    <col min="14347" max="14347" width="10.28515625" style="2" customWidth="1"/>
    <col min="14348" max="14348" width="5.28515625" style="2" customWidth="1"/>
    <col min="14349" max="14349" width="6.5703125" style="2" customWidth="1"/>
    <col min="14350" max="14350" width="9.42578125" style="2" customWidth="1"/>
    <col min="14351" max="14592" width="11.42578125" style="2"/>
    <col min="14593" max="14593" width="6.7109375" style="2" customWidth="1"/>
    <col min="14594" max="14594" width="6.85546875" style="2" customWidth="1"/>
    <col min="14595" max="14595" width="7.5703125" style="2" customWidth="1"/>
    <col min="14596" max="14596" width="19.5703125" style="2" customWidth="1"/>
    <col min="14597" max="14597" width="35.5703125" style="2" customWidth="1"/>
    <col min="14598" max="14598" width="9.85546875" style="2" customWidth="1"/>
    <col min="14599" max="14599" width="11.5703125" style="2" customWidth="1"/>
    <col min="14600" max="14600" width="9.85546875" style="2" customWidth="1"/>
    <col min="14601" max="14601" width="10.28515625" style="2" customWidth="1"/>
    <col min="14602" max="14602" width="9.85546875" style="2" customWidth="1"/>
    <col min="14603" max="14603" width="10.28515625" style="2" customWidth="1"/>
    <col min="14604" max="14604" width="5.28515625" style="2" customWidth="1"/>
    <col min="14605" max="14605" width="6.5703125" style="2" customWidth="1"/>
    <col min="14606" max="14606" width="9.42578125" style="2" customWidth="1"/>
    <col min="14607" max="14848" width="11.42578125" style="2"/>
    <col min="14849" max="14849" width="6.7109375" style="2" customWidth="1"/>
    <col min="14850" max="14850" width="6.85546875" style="2" customWidth="1"/>
    <col min="14851" max="14851" width="7.5703125" style="2" customWidth="1"/>
    <col min="14852" max="14852" width="19.5703125" style="2" customWidth="1"/>
    <col min="14853" max="14853" width="35.5703125" style="2" customWidth="1"/>
    <col min="14854" max="14854" width="9.85546875" style="2" customWidth="1"/>
    <col min="14855" max="14855" width="11.5703125" style="2" customWidth="1"/>
    <col min="14856" max="14856" width="9.85546875" style="2" customWidth="1"/>
    <col min="14857" max="14857" width="10.28515625" style="2" customWidth="1"/>
    <col min="14858" max="14858" width="9.85546875" style="2" customWidth="1"/>
    <col min="14859" max="14859" width="10.28515625" style="2" customWidth="1"/>
    <col min="14860" max="14860" width="5.28515625" style="2" customWidth="1"/>
    <col min="14861" max="14861" width="6.5703125" style="2" customWidth="1"/>
    <col min="14862" max="14862" width="9.42578125" style="2" customWidth="1"/>
    <col min="14863" max="15104" width="11.42578125" style="2"/>
    <col min="15105" max="15105" width="6.7109375" style="2" customWidth="1"/>
    <col min="15106" max="15106" width="6.85546875" style="2" customWidth="1"/>
    <col min="15107" max="15107" width="7.5703125" style="2" customWidth="1"/>
    <col min="15108" max="15108" width="19.5703125" style="2" customWidth="1"/>
    <col min="15109" max="15109" width="35.5703125" style="2" customWidth="1"/>
    <col min="15110" max="15110" width="9.85546875" style="2" customWidth="1"/>
    <col min="15111" max="15111" width="11.5703125" style="2" customWidth="1"/>
    <col min="15112" max="15112" width="9.85546875" style="2" customWidth="1"/>
    <col min="15113" max="15113" width="10.28515625" style="2" customWidth="1"/>
    <col min="15114" max="15114" width="9.85546875" style="2" customWidth="1"/>
    <col min="15115" max="15115" width="10.28515625" style="2" customWidth="1"/>
    <col min="15116" max="15116" width="5.28515625" style="2" customWidth="1"/>
    <col min="15117" max="15117" width="6.5703125" style="2" customWidth="1"/>
    <col min="15118" max="15118" width="9.42578125" style="2" customWidth="1"/>
    <col min="15119" max="15360" width="11.42578125" style="2"/>
    <col min="15361" max="15361" width="6.7109375" style="2" customWidth="1"/>
    <col min="15362" max="15362" width="6.85546875" style="2" customWidth="1"/>
    <col min="15363" max="15363" width="7.5703125" style="2" customWidth="1"/>
    <col min="15364" max="15364" width="19.5703125" style="2" customWidth="1"/>
    <col min="15365" max="15365" width="35.5703125" style="2" customWidth="1"/>
    <col min="15366" max="15366" width="9.85546875" style="2" customWidth="1"/>
    <col min="15367" max="15367" width="11.5703125" style="2" customWidth="1"/>
    <col min="15368" max="15368" width="9.85546875" style="2" customWidth="1"/>
    <col min="15369" max="15369" width="10.28515625" style="2" customWidth="1"/>
    <col min="15370" max="15370" width="9.85546875" style="2" customWidth="1"/>
    <col min="15371" max="15371" width="10.28515625" style="2" customWidth="1"/>
    <col min="15372" max="15372" width="5.28515625" style="2" customWidth="1"/>
    <col min="15373" max="15373" width="6.5703125" style="2" customWidth="1"/>
    <col min="15374" max="15374" width="9.42578125" style="2" customWidth="1"/>
    <col min="15375" max="15616" width="11.42578125" style="2"/>
    <col min="15617" max="15617" width="6.7109375" style="2" customWidth="1"/>
    <col min="15618" max="15618" width="6.85546875" style="2" customWidth="1"/>
    <col min="15619" max="15619" width="7.5703125" style="2" customWidth="1"/>
    <col min="15620" max="15620" width="19.5703125" style="2" customWidth="1"/>
    <col min="15621" max="15621" width="35.5703125" style="2" customWidth="1"/>
    <col min="15622" max="15622" width="9.85546875" style="2" customWidth="1"/>
    <col min="15623" max="15623" width="11.5703125" style="2" customWidth="1"/>
    <col min="15624" max="15624" width="9.85546875" style="2" customWidth="1"/>
    <col min="15625" max="15625" width="10.28515625" style="2" customWidth="1"/>
    <col min="15626" max="15626" width="9.85546875" style="2" customWidth="1"/>
    <col min="15627" max="15627" width="10.28515625" style="2" customWidth="1"/>
    <col min="15628" max="15628" width="5.28515625" style="2" customWidth="1"/>
    <col min="15629" max="15629" width="6.5703125" style="2" customWidth="1"/>
    <col min="15630" max="15630" width="9.42578125" style="2" customWidth="1"/>
    <col min="15631" max="15872" width="11.42578125" style="2"/>
    <col min="15873" max="15873" width="6.7109375" style="2" customWidth="1"/>
    <col min="15874" max="15874" width="6.85546875" style="2" customWidth="1"/>
    <col min="15875" max="15875" width="7.5703125" style="2" customWidth="1"/>
    <col min="15876" max="15876" width="19.5703125" style="2" customWidth="1"/>
    <col min="15877" max="15877" width="35.5703125" style="2" customWidth="1"/>
    <col min="15878" max="15878" width="9.85546875" style="2" customWidth="1"/>
    <col min="15879" max="15879" width="11.5703125" style="2" customWidth="1"/>
    <col min="15880" max="15880" width="9.85546875" style="2" customWidth="1"/>
    <col min="15881" max="15881" width="10.28515625" style="2" customWidth="1"/>
    <col min="15882" max="15882" width="9.85546875" style="2" customWidth="1"/>
    <col min="15883" max="15883" width="10.28515625" style="2" customWidth="1"/>
    <col min="15884" max="15884" width="5.28515625" style="2" customWidth="1"/>
    <col min="15885" max="15885" width="6.5703125" style="2" customWidth="1"/>
    <col min="15886" max="15886" width="9.42578125" style="2" customWidth="1"/>
    <col min="15887" max="16128" width="11.42578125" style="2"/>
    <col min="16129" max="16129" width="6.7109375" style="2" customWidth="1"/>
    <col min="16130" max="16130" width="6.85546875" style="2" customWidth="1"/>
    <col min="16131" max="16131" width="7.5703125" style="2" customWidth="1"/>
    <col min="16132" max="16132" width="19.5703125" style="2" customWidth="1"/>
    <col min="16133" max="16133" width="35.5703125" style="2" customWidth="1"/>
    <col min="16134" max="16134" width="9.85546875" style="2" customWidth="1"/>
    <col min="16135" max="16135" width="11.5703125" style="2" customWidth="1"/>
    <col min="16136" max="16136" width="9.85546875" style="2" customWidth="1"/>
    <col min="16137" max="16137" width="10.28515625" style="2" customWidth="1"/>
    <col min="16138" max="16138" width="9.85546875" style="2" customWidth="1"/>
    <col min="16139" max="16139" width="10.28515625" style="2" customWidth="1"/>
    <col min="16140" max="16140" width="5.28515625" style="2" customWidth="1"/>
    <col min="16141" max="16141" width="6.5703125" style="2" customWidth="1"/>
    <col min="16142" max="16142" width="9.42578125" style="2" customWidth="1"/>
    <col min="16143" max="16384" width="11.42578125" style="2"/>
  </cols>
  <sheetData>
    <row r="1" spans="2:17" ht="16.5" x14ac:dyDescent="0.2">
      <c r="B1" s="237"/>
      <c r="C1" s="237"/>
      <c r="D1" s="389"/>
      <c r="E1" s="389"/>
      <c r="F1" s="389"/>
      <c r="G1" s="389"/>
      <c r="H1" s="389"/>
      <c r="I1" s="389"/>
      <c r="J1" s="389"/>
      <c r="K1" s="389"/>
      <c r="L1" s="389"/>
      <c r="M1" s="389"/>
      <c r="N1" s="389"/>
      <c r="O1" s="238"/>
    </row>
    <row r="2" spans="2:17" ht="16.5" x14ac:dyDescent="0.2">
      <c r="B2" s="237"/>
      <c r="C2" s="237"/>
      <c r="D2" s="1"/>
      <c r="E2" s="1"/>
      <c r="F2" s="1"/>
      <c r="G2" s="1"/>
      <c r="H2" s="1"/>
      <c r="I2" s="1"/>
      <c r="J2" s="1"/>
      <c r="K2" s="1"/>
      <c r="L2" s="1"/>
      <c r="M2" s="1"/>
      <c r="N2" s="1"/>
      <c r="O2" s="238"/>
    </row>
    <row r="3" spans="2:17" ht="16.5" x14ac:dyDescent="0.2">
      <c r="B3" s="389" t="s">
        <v>0</v>
      </c>
      <c r="C3" s="389"/>
      <c r="D3" s="389"/>
      <c r="E3" s="389"/>
      <c r="F3" s="389"/>
      <c r="G3" s="389"/>
      <c r="H3" s="389"/>
      <c r="I3" s="389"/>
      <c r="J3" s="389"/>
      <c r="K3" s="389"/>
      <c r="L3" s="389"/>
      <c r="M3" s="389"/>
      <c r="N3" s="389"/>
      <c r="O3" s="238"/>
    </row>
    <row r="4" spans="2:17" ht="16.5" x14ac:dyDescent="0.2">
      <c r="B4" s="389" t="s">
        <v>69</v>
      </c>
      <c r="C4" s="389"/>
      <c r="D4" s="389"/>
      <c r="E4" s="389"/>
      <c r="F4" s="389"/>
      <c r="G4" s="389"/>
      <c r="H4" s="389"/>
      <c r="I4" s="389"/>
      <c r="J4" s="389"/>
      <c r="K4" s="389"/>
      <c r="L4" s="389"/>
      <c r="M4" s="389"/>
      <c r="N4" s="389"/>
      <c r="O4" s="238"/>
    </row>
    <row r="5" spans="2:17" ht="16.5" x14ac:dyDescent="0.2">
      <c r="B5" s="389" t="s">
        <v>2</v>
      </c>
      <c r="C5" s="389"/>
      <c r="D5" s="389"/>
      <c r="E5" s="389"/>
      <c r="F5" s="389"/>
      <c r="G5" s="389"/>
      <c r="H5" s="389"/>
      <c r="I5" s="389"/>
      <c r="J5" s="389"/>
      <c r="K5" s="389"/>
      <c r="L5" s="389"/>
      <c r="M5" s="389"/>
      <c r="N5" s="389"/>
      <c r="O5" s="239"/>
    </row>
    <row r="6" spans="2:17" x14ac:dyDescent="0.2">
      <c r="B6" s="423" t="s">
        <v>3</v>
      </c>
      <c r="C6" s="423"/>
      <c r="D6" s="423"/>
      <c r="E6" s="3"/>
      <c r="F6" s="3"/>
      <c r="G6" s="4"/>
      <c r="H6" s="4"/>
      <c r="I6" s="4"/>
      <c r="J6" s="4"/>
      <c r="K6" s="4"/>
      <c r="L6" s="4"/>
      <c r="M6" s="4"/>
      <c r="N6" s="4"/>
      <c r="O6" s="240"/>
    </row>
    <row r="7" spans="2:17" ht="13.5" customHeight="1" x14ac:dyDescent="0.2">
      <c r="B7" s="420" t="s">
        <v>117</v>
      </c>
      <c r="C7" s="421"/>
      <c r="D7" s="421"/>
      <c r="E7" s="421"/>
      <c r="F7" s="421"/>
      <c r="G7" s="421"/>
      <c r="H7" s="421"/>
      <c r="I7" s="511"/>
      <c r="J7" s="6"/>
      <c r="K7" s="6"/>
      <c r="L7" s="6"/>
      <c r="M7" s="6"/>
      <c r="N7" s="6"/>
      <c r="O7" s="241"/>
    </row>
    <row r="8" spans="2:17" ht="12.75" customHeight="1" x14ac:dyDescent="0.2">
      <c r="B8" s="422" t="s">
        <v>662</v>
      </c>
      <c r="C8" s="423"/>
      <c r="D8" s="423"/>
      <c r="E8" s="423"/>
      <c r="F8" s="423"/>
      <c r="G8" s="423"/>
      <c r="H8" s="506"/>
      <c r="I8" s="507"/>
      <c r="J8" s="6"/>
      <c r="K8" s="6"/>
      <c r="L8" s="6"/>
      <c r="M8" s="6"/>
      <c r="N8" s="6"/>
      <c r="O8" s="241"/>
    </row>
    <row r="9" spans="2:17" x14ac:dyDescent="0.2">
      <c r="B9" s="422" t="s">
        <v>663</v>
      </c>
      <c r="C9" s="423"/>
      <c r="D9" s="423"/>
      <c r="E9" s="423"/>
      <c r="F9" s="506"/>
      <c r="G9" s="506"/>
      <c r="H9" s="506"/>
      <c r="I9" s="507"/>
      <c r="J9" s="6"/>
      <c r="K9" s="6"/>
      <c r="L9" s="6"/>
      <c r="M9" s="6"/>
      <c r="N9" s="6"/>
      <c r="O9" s="241"/>
    </row>
    <row r="10" spans="2:17" x14ac:dyDescent="0.2">
      <c r="B10" s="422" t="s">
        <v>664</v>
      </c>
      <c r="C10" s="423"/>
      <c r="D10" s="423"/>
      <c r="E10" s="423"/>
      <c r="F10" s="506"/>
      <c r="G10" s="506"/>
      <c r="H10" s="506"/>
      <c r="I10" s="507"/>
      <c r="J10" s="6"/>
      <c r="K10" s="6"/>
      <c r="L10" s="6"/>
      <c r="M10" s="6"/>
      <c r="N10" s="6"/>
      <c r="O10" s="241"/>
    </row>
    <row r="11" spans="2:17" x14ac:dyDescent="0.2">
      <c r="B11" s="422" t="s">
        <v>665</v>
      </c>
      <c r="C11" s="423"/>
      <c r="D11" s="423"/>
      <c r="E11" s="423"/>
      <c r="F11" s="506"/>
      <c r="G11" s="506"/>
      <c r="H11" s="506"/>
      <c r="I11" s="507"/>
      <c r="J11" s="6"/>
      <c r="K11" s="6"/>
      <c r="L11" s="6"/>
      <c r="M11" s="6"/>
      <c r="N11" s="6"/>
      <c r="O11" s="241"/>
    </row>
    <row r="12" spans="2:17" ht="18.75" customHeight="1" x14ac:dyDescent="0.2">
      <c r="B12" s="512" t="s">
        <v>666</v>
      </c>
      <c r="C12" s="513"/>
      <c r="D12" s="513"/>
      <c r="E12" s="513"/>
      <c r="F12" s="513"/>
      <c r="G12" s="513"/>
      <c r="H12" s="513"/>
      <c r="I12" s="514"/>
      <c r="J12" s="6"/>
      <c r="K12" s="6"/>
      <c r="L12" s="6"/>
      <c r="M12" s="6"/>
      <c r="N12" s="6"/>
      <c r="O12" s="341"/>
      <c r="P12" s="339" t="s">
        <v>64</v>
      </c>
      <c r="Q12" s="339">
        <f>G26</f>
        <v>40</v>
      </c>
    </row>
    <row r="13" spans="2:17" x14ac:dyDescent="0.2">
      <c r="B13" s="417" t="s">
        <v>4</v>
      </c>
      <c r="C13" s="417"/>
      <c r="D13" s="417"/>
      <c r="E13" s="11"/>
      <c r="F13" s="11"/>
      <c r="G13" s="11"/>
      <c r="H13" s="11"/>
      <c r="I13" s="11"/>
      <c r="J13" s="11"/>
      <c r="K13" s="11"/>
      <c r="L13" s="11"/>
      <c r="M13" s="242"/>
      <c r="N13" s="11"/>
      <c r="O13" s="342"/>
      <c r="P13" s="339" t="s">
        <v>65</v>
      </c>
      <c r="Q13" s="339">
        <f>I26</f>
        <v>38</v>
      </c>
    </row>
    <row r="14" spans="2:17" x14ac:dyDescent="0.2">
      <c r="B14" s="502" t="s">
        <v>233</v>
      </c>
      <c r="C14" s="503"/>
      <c r="D14" s="503"/>
      <c r="E14" s="503"/>
      <c r="F14" s="503"/>
      <c r="G14" s="503"/>
      <c r="H14" s="503"/>
      <c r="I14" s="504"/>
      <c r="J14" s="14"/>
      <c r="K14" s="14"/>
      <c r="L14" s="14"/>
      <c r="M14" s="14"/>
      <c r="N14" s="14"/>
      <c r="O14" s="342"/>
      <c r="P14" s="339" t="s">
        <v>683</v>
      </c>
      <c r="Q14" s="339">
        <f>M26</f>
        <v>805</v>
      </c>
    </row>
    <row r="15" spans="2:17" x14ac:dyDescent="0.2">
      <c r="B15" s="505" t="s">
        <v>682</v>
      </c>
      <c r="C15" s="506"/>
      <c r="D15" s="506"/>
      <c r="E15" s="506"/>
      <c r="F15" s="506"/>
      <c r="G15" s="506"/>
      <c r="H15" s="506"/>
      <c r="I15" s="507"/>
      <c r="J15" s="14"/>
      <c r="K15" s="14"/>
      <c r="L15" s="14"/>
      <c r="M15" s="14"/>
      <c r="N15" s="14"/>
      <c r="O15" s="342"/>
      <c r="P15" s="339" t="s">
        <v>636</v>
      </c>
      <c r="Q15" s="339">
        <f>SUM(Q12:Q14)</f>
        <v>883</v>
      </c>
    </row>
    <row r="16" spans="2:17" x14ac:dyDescent="0.2">
      <c r="B16" s="508" t="s">
        <v>667</v>
      </c>
      <c r="C16" s="509"/>
      <c r="D16" s="509"/>
      <c r="E16" s="509"/>
      <c r="F16" s="509"/>
      <c r="G16" s="509"/>
      <c r="H16" s="509"/>
      <c r="I16" s="510"/>
      <c r="J16" s="14"/>
      <c r="K16" s="14"/>
      <c r="L16" s="14"/>
      <c r="M16" s="14"/>
      <c r="N16" s="14"/>
    </row>
    <row r="17" spans="2:15" x14ac:dyDescent="0.2">
      <c r="B17" s="417" t="s">
        <v>5</v>
      </c>
      <c r="C17" s="417"/>
      <c r="D17" s="417"/>
      <c r="E17" s="11"/>
      <c r="F17" s="11"/>
      <c r="G17" s="11"/>
      <c r="H17" s="11"/>
      <c r="I17" s="11"/>
      <c r="J17" s="11"/>
      <c r="K17" s="11"/>
      <c r="L17" s="11"/>
      <c r="M17" s="11"/>
      <c r="N17" s="11"/>
    </row>
    <row r="18" spans="2:15" x14ac:dyDescent="0.2">
      <c r="B18" s="498" t="s">
        <v>6</v>
      </c>
      <c r="C18" s="498" t="s">
        <v>7</v>
      </c>
      <c r="D18" s="444" t="s">
        <v>668</v>
      </c>
      <c r="E18" s="444" t="s">
        <v>10</v>
      </c>
      <c r="F18" s="444" t="s">
        <v>11</v>
      </c>
      <c r="G18" s="444"/>
      <c r="H18" s="444"/>
      <c r="I18" s="444"/>
      <c r="J18" s="444"/>
      <c r="K18" s="444"/>
      <c r="L18" s="498" t="s">
        <v>12</v>
      </c>
      <c r="M18" s="498"/>
      <c r="N18" s="498"/>
    </row>
    <row r="19" spans="2:15" ht="19.5" customHeight="1" x14ac:dyDescent="0.2">
      <c r="B19" s="498"/>
      <c r="C19" s="498"/>
      <c r="D19" s="444"/>
      <c r="E19" s="444"/>
      <c r="F19" s="444" t="s">
        <v>13</v>
      </c>
      <c r="G19" s="444"/>
      <c r="H19" s="444" t="s">
        <v>14</v>
      </c>
      <c r="I19" s="444"/>
      <c r="J19" s="444" t="s">
        <v>15</v>
      </c>
      <c r="K19" s="444"/>
      <c r="L19" s="498"/>
      <c r="M19" s="498"/>
      <c r="N19" s="498"/>
    </row>
    <row r="20" spans="2:15" ht="17.25" customHeight="1" x14ac:dyDescent="0.2">
      <c r="B20" s="498"/>
      <c r="C20" s="498"/>
      <c r="D20" s="444"/>
      <c r="E20" s="444"/>
      <c r="F20" s="444"/>
      <c r="G20" s="444"/>
      <c r="H20" s="444"/>
      <c r="I20" s="444"/>
      <c r="J20" s="444"/>
      <c r="K20" s="444"/>
      <c r="L20" s="444" t="s">
        <v>16</v>
      </c>
      <c r="M20" s="444" t="s">
        <v>17</v>
      </c>
      <c r="N20" s="444"/>
    </row>
    <row r="21" spans="2:15" ht="33.75" x14ac:dyDescent="0.2">
      <c r="B21" s="498"/>
      <c r="C21" s="498"/>
      <c r="D21" s="444"/>
      <c r="E21" s="444"/>
      <c r="F21" s="19" t="s">
        <v>18</v>
      </c>
      <c r="G21" s="20" t="s">
        <v>19</v>
      </c>
      <c r="H21" s="19" t="s">
        <v>18</v>
      </c>
      <c r="I21" s="20" t="s">
        <v>19</v>
      </c>
      <c r="J21" s="19" t="s">
        <v>18</v>
      </c>
      <c r="K21" s="20" t="s">
        <v>19</v>
      </c>
      <c r="L21" s="444"/>
      <c r="M21" s="19" t="s">
        <v>20</v>
      </c>
      <c r="N21" s="19" t="s">
        <v>15</v>
      </c>
    </row>
    <row r="22" spans="2:15" ht="54.75" customHeight="1" x14ac:dyDescent="0.2">
      <c r="B22" s="36" t="s">
        <v>669</v>
      </c>
      <c r="C22" s="36" t="s">
        <v>670</v>
      </c>
      <c r="D22" s="243" t="s">
        <v>671</v>
      </c>
      <c r="E22" s="244" t="s">
        <v>672</v>
      </c>
      <c r="F22" s="36" t="s">
        <v>179</v>
      </c>
      <c r="G22" s="36">
        <v>37</v>
      </c>
      <c r="H22" s="245" t="s">
        <v>25</v>
      </c>
      <c r="I22" s="245">
        <v>38</v>
      </c>
      <c r="J22" s="36" t="s">
        <v>25</v>
      </c>
      <c r="K22" s="25">
        <v>0</v>
      </c>
      <c r="L22" s="25">
        <v>38</v>
      </c>
      <c r="M22" s="25">
        <v>758</v>
      </c>
      <c r="N22" s="25">
        <v>0</v>
      </c>
      <c r="O22" s="246"/>
    </row>
    <row r="23" spans="2:15" ht="71.25" customHeight="1" x14ac:dyDescent="0.2">
      <c r="B23" s="36" t="s">
        <v>25</v>
      </c>
      <c r="C23" s="36" t="s">
        <v>673</v>
      </c>
      <c r="D23" s="243" t="s">
        <v>674</v>
      </c>
      <c r="E23" s="243" t="s">
        <v>675</v>
      </c>
      <c r="F23" s="36">
        <v>2019</v>
      </c>
      <c r="G23" s="36">
        <v>3</v>
      </c>
      <c r="H23" s="36" t="s">
        <v>25</v>
      </c>
      <c r="I23" s="25">
        <v>0</v>
      </c>
      <c r="J23" s="36" t="s">
        <v>25</v>
      </c>
      <c r="K23" s="25">
        <v>0</v>
      </c>
      <c r="L23" s="25">
        <v>0</v>
      </c>
      <c r="M23" s="25">
        <v>0</v>
      </c>
      <c r="N23" s="25"/>
      <c r="O23" s="246"/>
    </row>
    <row r="24" spans="2:15" s="249" customFormat="1" ht="40.5" customHeight="1" x14ac:dyDescent="0.2">
      <c r="B24" s="245" t="s">
        <v>676</v>
      </c>
      <c r="C24" s="245" t="s">
        <v>25</v>
      </c>
      <c r="D24" s="247" t="s">
        <v>677</v>
      </c>
      <c r="E24" s="247" t="s">
        <v>678</v>
      </c>
      <c r="F24" s="245" t="s">
        <v>25</v>
      </c>
      <c r="G24" s="245">
        <v>0</v>
      </c>
      <c r="H24" s="36" t="s">
        <v>25</v>
      </c>
      <c r="I24" s="25">
        <v>0</v>
      </c>
      <c r="J24" s="245" t="s">
        <v>25</v>
      </c>
      <c r="K24" s="245">
        <v>0</v>
      </c>
      <c r="L24" s="245">
        <v>0</v>
      </c>
      <c r="M24" s="245">
        <v>39</v>
      </c>
      <c r="N24" s="245">
        <v>0</v>
      </c>
      <c r="O24" s="248"/>
    </row>
    <row r="25" spans="2:15" s="249" customFormat="1" ht="40.5" customHeight="1" x14ac:dyDescent="0.2">
      <c r="B25" s="245" t="s">
        <v>679</v>
      </c>
      <c r="C25" s="245" t="s">
        <v>25</v>
      </c>
      <c r="D25" s="247" t="s">
        <v>680</v>
      </c>
      <c r="E25" s="247" t="s">
        <v>681</v>
      </c>
      <c r="F25" s="245" t="s">
        <v>25</v>
      </c>
      <c r="G25" s="245">
        <v>0</v>
      </c>
      <c r="H25" s="36" t="s">
        <v>25</v>
      </c>
      <c r="I25" s="25">
        <v>0</v>
      </c>
      <c r="J25" s="114" t="s">
        <v>25</v>
      </c>
      <c r="K25" s="114">
        <v>0</v>
      </c>
      <c r="L25" s="114">
        <v>0</v>
      </c>
      <c r="M25" s="114">
        <v>8</v>
      </c>
      <c r="N25" s="114">
        <v>0</v>
      </c>
      <c r="O25" s="248"/>
    </row>
    <row r="26" spans="2:15" x14ac:dyDescent="0.2">
      <c r="B26" s="4"/>
      <c r="C26" s="4"/>
      <c r="D26" s="27"/>
      <c r="E26" s="28" t="s">
        <v>34</v>
      </c>
      <c r="F26" s="11"/>
      <c r="G26" s="250">
        <f>SUM(G22:G25)</f>
        <v>40</v>
      </c>
      <c r="H26" s="11"/>
      <c r="I26" s="24">
        <f>SUM(I22:I25)</f>
        <v>38</v>
      </c>
      <c r="J26" s="11"/>
      <c r="K26" s="24">
        <f>SUM(K22:K25)</f>
        <v>0</v>
      </c>
      <c r="L26" s="24">
        <f>SUM(L22:L25)</f>
        <v>38</v>
      </c>
      <c r="M26" s="24">
        <f>SUM(M22:M25)</f>
        <v>805</v>
      </c>
      <c r="N26" s="24">
        <f>SUM(N22:N25)</f>
        <v>0</v>
      </c>
    </row>
    <row r="27" spans="2:15" x14ac:dyDescent="0.2">
      <c r="B27" s="4"/>
      <c r="C27" s="4"/>
      <c r="D27" s="27"/>
      <c r="E27" s="28"/>
      <c r="F27" s="11"/>
      <c r="G27" s="11"/>
      <c r="H27" s="11"/>
      <c r="I27" s="11"/>
      <c r="J27" s="11"/>
      <c r="K27" s="11"/>
      <c r="L27" s="11"/>
      <c r="M27" s="11"/>
      <c r="N27" s="11"/>
    </row>
    <row r="28" spans="2:15" x14ac:dyDescent="0.2">
      <c r="B28" s="4"/>
      <c r="C28" s="4"/>
      <c r="D28" s="27"/>
      <c r="E28" s="28" t="s">
        <v>35</v>
      </c>
      <c r="F28" s="11"/>
      <c r="G28" s="499">
        <f>G26+I26+K26+M26</f>
        <v>883</v>
      </c>
      <c r="H28" s="499"/>
      <c r="I28" s="11"/>
      <c r="J28" s="11"/>
      <c r="K28" s="11"/>
      <c r="L28" s="11"/>
      <c r="M28" s="11"/>
      <c r="N28" s="11"/>
    </row>
    <row r="29" spans="2:15" x14ac:dyDescent="0.2">
      <c r="B29" s="4"/>
      <c r="C29" s="4"/>
      <c r="D29" s="27"/>
      <c r="E29" s="28"/>
      <c r="F29" s="11"/>
      <c r="G29" s="11"/>
      <c r="H29" s="11"/>
      <c r="I29" s="11"/>
      <c r="J29" s="11"/>
      <c r="K29" s="11"/>
      <c r="L29" s="11"/>
      <c r="M29" s="11"/>
      <c r="N29" s="11"/>
    </row>
    <row r="30" spans="2:15" x14ac:dyDescent="0.2">
      <c r="B30" s="4"/>
      <c r="C30" s="4"/>
      <c r="D30" s="27"/>
      <c r="E30" s="28" t="s">
        <v>36</v>
      </c>
      <c r="F30" s="11"/>
      <c r="G30" s="499">
        <f>G28-M26</f>
        <v>78</v>
      </c>
      <c r="H30" s="499"/>
      <c r="I30" s="11"/>
      <c r="J30" s="11"/>
      <c r="K30" s="11"/>
      <c r="L30" s="11"/>
      <c r="M30" s="11"/>
      <c r="N30" s="11"/>
    </row>
    <row r="31" spans="2:15" x14ac:dyDescent="0.2">
      <c r="B31" s="240"/>
      <c r="C31" s="240"/>
      <c r="D31" s="27"/>
      <c r="E31" s="28"/>
    </row>
    <row r="32" spans="2:15" x14ac:dyDescent="0.2">
      <c r="B32" s="240"/>
      <c r="C32" s="240"/>
      <c r="D32" s="27"/>
      <c r="E32" s="28"/>
    </row>
    <row r="33" spans="2:15" x14ac:dyDescent="0.2">
      <c r="B33" s="252"/>
      <c r="C33" s="252"/>
      <c r="D33" s="39"/>
      <c r="E33" s="246"/>
      <c r="F33" s="39"/>
      <c r="G33" s="39"/>
      <c r="H33" s="39"/>
      <c r="I33" s="39"/>
      <c r="J33" s="39"/>
      <c r="K33" s="39"/>
      <c r="L33" s="39"/>
      <c r="M33" s="39"/>
      <c r="N33" s="39"/>
    </row>
    <row r="34" spans="2:15" x14ac:dyDescent="0.2">
      <c r="B34" s="252"/>
      <c r="C34" s="252"/>
      <c r="D34" s="252"/>
      <c r="E34" s="246"/>
      <c r="F34" s="39"/>
      <c r="G34" s="39"/>
      <c r="H34" s="39"/>
      <c r="I34" s="39"/>
      <c r="J34" s="39"/>
      <c r="K34" s="39"/>
      <c r="L34" s="39"/>
      <c r="M34" s="39"/>
      <c r="N34" s="39"/>
    </row>
    <row r="35" spans="2:15" x14ac:dyDescent="0.2">
      <c r="B35" s="252"/>
      <c r="C35" s="252"/>
      <c r="D35" s="16"/>
      <c r="E35" s="246"/>
      <c r="F35" s="39"/>
      <c r="G35" s="39"/>
      <c r="H35" s="39"/>
      <c r="I35" s="39"/>
      <c r="J35" s="39"/>
      <c r="K35" s="39"/>
      <c r="L35" s="39"/>
      <c r="M35" s="39"/>
      <c r="N35" s="39"/>
    </row>
    <row r="36" spans="2:15" x14ac:dyDescent="0.2">
      <c r="B36" s="240"/>
      <c r="C36" s="240"/>
      <c r="D36" s="240"/>
      <c r="E36" s="240"/>
      <c r="F36" s="240"/>
      <c r="G36" s="240"/>
      <c r="H36" s="240"/>
      <c r="I36" s="240"/>
      <c r="J36" s="240"/>
      <c r="K36" s="240"/>
      <c r="L36" s="240"/>
      <c r="M36" s="240"/>
      <c r="N36" s="240"/>
    </row>
    <row r="37" spans="2:15" x14ac:dyDescent="0.2">
      <c r="B37" s="16"/>
      <c r="C37" s="16"/>
      <c r="D37" s="16"/>
      <c r="F37" s="39"/>
    </row>
    <row r="38" spans="2:15" x14ac:dyDescent="0.2">
      <c r="B38" s="16"/>
      <c r="C38" s="27"/>
      <c r="D38" s="16"/>
      <c r="E38" s="27"/>
      <c r="F38" s="16"/>
      <c r="G38" s="16"/>
      <c r="H38" s="16"/>
      <c r="I38" s="16"/>
      <c r="J38" s="16"/>
      <c r="K38" s="16"/>
      <c r="L38" s="500"/>
      <c r="M38" s="500"/>
      <c r="N38" s="500"/>
      <c r="O38" s="240"/>
    </row>
    <row r="39" spans="2:15" x14ac:dyDescent="0.2">
      <c r="B39" s="16"/>
      <c r="C39" s="27"/>
      <c r="D39" s="16"/>
      <c r="E39" s="16"/>
      <c r="F39" s="16"/>
      <c r="G39" s="16"/>
      <c r="H39" s="16"/>
      <c r="I39" s="16"/>
      <c r="J39" s="16"/>
      <c r="K39" s="16"/>
      <c r="L39" s="500"/>
      <c r="M39" s="500"/>
      <c r="N39" s="500"/>
    </row>
    <row r="40" spans="2:15" x14ac:dyDescent="0.2">
      <c r="B40" s="16"/>
      <c r="C40" s="27"/>
      <c r="D40" s="16"/>
      <c r="E40" s="16"/>
      <c r="F40" s="16"/>
      <c r="G40" s="16"/>
      <c r="H40" s="16"/>
      <c r="I40" s="16"/>
      <c r="J40" s="16"/>
      <c r="K40" s="16"/>
      <c r="L40" s="501"/>
      <c r="M40" s="501"/>
      <c r="N40" s="501"/>
    </row>
    <row r="41" spans="2:15" x14ac:dyDescent="0.2">
      <c r="B41" s="16"/>
      <c r="C41" s="27"/>
      <c r="D41" s="16"/>
      <c r="E41" s="16"/>
      <c r="F41" s="16"/>
      <c r="G41" s="253"/>
      <c r="H41" s="27"/>
      <c r="I41" s="253"/>
      <c r="J41" s="27"/>
      <c r="K41" s="253"/>
      <c r="L41" s="501"/>
      <c r="M41" s="27"/>
      <c r="N41" s="27"/>
    </row>
    <row r="42" spans="2:15" x14ac:dyDescent="0.2">
      <c r="B42" s="239"/>
      <c r="C42" s="239"/>
      <c r="D42" s="239"/>
      <c r="E42" s="254"/>
      <c r="F42" s="239"/>
      <c r="G42" s="241"/>
      <c r="H42" s="241"/>
      <c r="I42" s="241"/>
      <c r="J42" s="241"/>
      <c r="K42" s="241"/>
      <c r="L42" s="241"/>
      <c r="M42" s="241"/>
      <c r="N42" s="241"/>
    </row>
    <row r="43" spans="2:15" x14ac:dyDescent="0.2">
      <c r="B43" s="239"/>
      <c r="C43" s="239"/>
      <c r="D43" s="239"/>
      <c r="E43" s="255"/>
      <c r="F43" s="239"/>
      <c r="G43" s="241"/>
      <c r="H43" s="241"/>
      <c r="I43" s="241"/>
      <c r="J43" s="241"/>
      <c r="K43" s="241"/>
      <c r="L43" s="241"/>
      <c r="M43" s="241"/>
      <c r="N43" s="241"/>
    </row>
    <row r="44" spans="2:15" x14ac:dyDescent="0.2">
      <c r="B44" s="239"/>
      <c r="C44" s="239"/>
      <c r="D44" s="239"/>
      <c r="E44" s="254"/>
      <c r="F44" s="239"/>
      <c r="G44" s="241"/>
      <c r="H44" s="241"/>
      <c r="I44" s="241"/>
      <c r="J44" s="241"/>
      <c r="K44" s="241"/>
      <c r="L44" s="241"/>
      <c r="M44" s="241"/>
      <c r="N44" s="241"/>
      <c r="O44" s="246"/>
    </row>
    <row r="45" spans="2:15" x14ac:dyDescent="0.2">
      <c r="B45" s="239"/>
      <c r="C45" s="239"/>
      <c r="D45" s="239"/>
      <c r="E45" s="255"/>
      <c r="F45" s="239"/>
      <c r="G45" s="241"/>
      <c r="H45" s="241"/>
      <c r="I45" s="241"/>
      <c r="J45" s="241"/>
      <c r="K45" s="241"/>
      <c r="L45" s="241"/>
      <c r="M45" s="241"/>
      <c r="N45" s="241"/>
      <c r="O45" s="246"/>
    </row>
    <row r="46" spans="2:15" x14ac:dyDescent="0.2">
      <c r="B46" s="239"/>
      <c r="C46" s="239"/>
      <c r="D46" s="239"/>
      <c r="E46" s="254"/>
      <c r="F46" s="239"/>
      <c r="G46" s="241"/>
      <c r="H46" s="241"/>
      <c r="I46" s="241"/>
      <c r="J46" s="241"/>
      <c r="K46" s="241"/>
      <c r="L46" s="241"/>
      <c r="M46" s="241"/>
      <c r="N46" s="241"/>
      <c r="O46" s="246"/>
    </row>
    <row r="47" spans="2:15" x14ac:dyDescent="0.2">
      <c r="B47" s="239"/>
      <c r="C47" s="239"/>
      <c r="D47" s="239"/>
      <c r="E47" s="255"/>
      <c r="F47" s="239"/>
      <c r="G47" s="241"/>
      <c r="H47" s="241"/>
      <c r="I47" s="241"/>
      <c r="J47" s="241"/>
      <c r="K47" s="241"/>
      <c r="L47" s="241"/>
      <c r="M47" s="241"/>
      <c r="N47" s="241"/>
      <c r="O47" s="246"/>
    </row>
    <row r="48" spans="2:15" x14ac:dyDescent="0.2">
      <c r="B48" s="239"/>
      <c r="C48" s="239"/>
      <c r="D48" s="239"/>
      <c r="E48" s="28"/>
      <c r="F48" s="39"/>
      <c r="O48" s="246"/>
    </row>
    <row r="49" spans="2:15" x14ac:dyDescent="0.2">
      <c r="B49" s="239"/>
      <c r="C49" s="239"/>
      <c r="D49" s="239"/>
      <c r="E49" s="28"/>
      <c r="F49" s="39"/>
      <c r="O49" s="246"/>
    </row>
    <row r="50" spans="2:15" x14ac:dyDescent="0.2">
      <c r="B50" s="239"/>
      <c r="C50" s="239"/>
      <c r="D50" s="27"/>
      <c r="E50" s="28"/>
      <c r="F50" s="39"/>
      <c r="G50" s="497"/>
      <c r="H50" s="497"/>
    </row>
    <row r="51" spans="2:15" x14ac:dyDescent="0.2">
      <c r="B51" s="240"/>
      <c r="C51" s="240"/>
      <c r="D51" s="27"/>
      <c r="E51" s="28"/>
      <c r="F51" s="39"/>
    </row>
    <row r="52" spans="2:15" x14ac:dyDescent="0.2">
      <c r="B52" s="240"/>
      <c r="C52" s="240"/>
      <c r="D52" s="27"/>
      <c r="E52" s="28"/>
      <c r="F52" s="39"/>
      <c r="G52" s="39"/>
      <c r="H52" s="39"/>
    </row>
    <row r="53" spans="2:15" x14ac:dyDescent="0.2">
      <c r="B53" s="240"/>
      <c r="C53" s="240"/>
      <c r="D53" s="27"/>
      <c r="E53" s="28"/>
      <c r="F53" s="39"/>
    </row>
    <row r="54" spans="2:15" x14ac:dyDescent="0.2">
      <c r="B54" s="240"/>
      <c r="C54" s="240"/>
      <c r="D54" s="27"/>
      <c r="E54" s="28"/>
      <c r="F54" s="39"/>
    </row>
    <row r="55" spans="2:15" x14ac:dyDescent="0.2">
      <c r="B55" s="240"/>
      <c r="C55" s="240"/>
      <c r="D55" s="27"/>
      <c r="E55" s="28"/>
      <c r="F55" s="39"/>
    </row>
    <row r="56" spans="2:15" x14ac:dyDescent="0.2">
      <c r="B56" s="240"/>
      <c r="C56" s="240"/>
      <c r="D56" s="27"/>
      <c r="E56" s="28"/>
      <c r="F56" s="39"/>
    </row>
    <row r="57" spans="2:15" x14ac:dyDescent="0.2">
      <c r="B57" s="240"/>
      <c r="C57" s="240"/>
      <c r="D57" s="27"/>
      <c r="E57" s="28"/>
    </row>
    <row r="58" spans="2:15" x14ac:dyDescent="0.2">
      <c r="B58" s="240"/>
      <c r="C58" s="240"/>
      <c r="D58" s="27"/>
      <c r="E58" s="28"/>
    </row>
    <row r="60" spans="2:15" ht="18" x14ac:dyDescent="0.2">
      <c r="B60" s="256"/>
      <c r="C60" s="256"/>
      <c r="D60" s="257"/>
      <c r="E60" s="257"/>
      <c r="F60" s="257"/>
      <c r="G60" s="257"/>
      <c r="H60" s="257"/>
      <c r="I60" s="257"/>
      <c r="J60" s="257"/>
      <c r="K60" s="257"/>
      <c r="L60" s="257"/>
      <c r="M60" s="257"/>
      <c r="N60" s="257"/>
    </row>
    <row r="61" spans="2:15" ht="15.75" x14ac:dyDescent="0.2">
      <c r="B61" s="258"/>
      <c r="C61" s="258"/>
      <c r="D61" s="258"/>
      <c r="E61" s="258"/>
      <c r="F61" s="258"/>
      <c r="G61" s="258"/>
      <c r="H61" s="258"/>
      <c r="I61" s="258"/>
      <c r="J61" s="258"/>
      <c r="K61" s="258"/>
      <c r="L61" s="258"/>
      <c r="M61" s="258"/>
      <c r="N61" s="258"/>
    </row>
    <row r="62" spans="2:15" x14ac:dyDescent="0.2">
      <c r="B62" s="259"/>
      <c r="C62" s="259"/>
      <c r="D62" s="259"/>
      <c r="E62" s="259"/>
      <c r="F62" s="259"/>
      <c r="G62" s="259"/>
      <c r="H62" s="259"/>
      <c r="I62" s="259"/>
      <c r="J62" s="259"/>
      <c r="K62" s="259"/>
      <c r="L62" s="259"/>
      <c r="M62" s="259"/>
      <c r="N62" s="259"/>
    </row>
    <row r="63" spans="2:15" x14ac:dyDescent="0.2">
      <c r="B63" s="240"/>
      <c r="C63" s="240"/>
      <c r="D63" s="240"/>
      <c r="E63" s="240"/>
      <c r="F63" s="240"/>
      <c r="G63" s="240"/>
      <c r="H63" s="240"/>
      <c r="I63" s="240"/>
      <c r="J63" s="240"/>
      <c r="K63" s="240"/>
      <c r="L63" s="240"/>
      <c r="M63" s="240"/>
      <c r="N63" s="240"/>
    </row>
    <row r="64" spans="2:15" x14ac:dyDescent="0.2">
      <c r="B64" s="423"/>
      <c r="C64" s="423"/>
      <c r="D64" s="423"/>
      <c r="E64" s="260"/>
      <c r="F64" s="260"/>
      <c r="G64" s="240"/>
      <c r="H64" s="240"/>
      <c r="I64" s="240"/>
      <c r="J64" s="240"/>
      <c r="K64" s="240"/>
      <c r="L64" s="240"/>
      <c r="M64" s="240"/>
      <c r="N64" s="240"/>
    </row>
    <row r="65" spans="2:14" x14ac:dyDescent="0.2">
      <c r="B65" s="261"/>
      <c r="C65" s="261"/>
      <c r="D65" s="261"/>
      <c r="E65" s="261"/>
      <c r="F65" s="261"/>
      <c r="G65" s="261"/>
      <c r="H65" s="261"/>
      <c r="I65" s="241"/>
      <c r="J65" s="241"/>
      <c r="K65" s="241"/>
      <c r="L65" s="241"/>
      <c r="M65" s="241"/>
      <c r="N65" s="241"/>
    </row>
    <row r="66" spans="2:14" x14ac:dyDescent="0.2">
      <c r="B66" s="261"/>
      <c r="C66" s="261"/>
      <c r="D66" s="261"/>
      <c r="E66" s="261"/>
      <c r="F66" s="261"/>
      <c r="G66" s="261"/>
      <c r="H66" s="241"/>
      <c r="I66" s="241"/>
      <c r="J66" s="241"/>
      <c r="K66" s="241"/>
      <c r="L66" s="241"/>
      <c r="M66" s="241"/>
      <c r="N66" s="241"/>
    </row>
    <row r="67" spans="2:14" x14ac:dyDescent="0.2">
      <c r="B67" s="495"/>
      <c r="C67" s="495"/>
      <c r="D67" s="495"/>
      <c r="E67" s="495"/>
      <c r="F67" s="254"/>
      <c r="G67" s="241"/>
      <c r="H67" s="241"/>
      <c r="I67" s="241"/>
      <c r="J67" s="241"/>
      <c r="K67" s="241"/>
      <c r="L67" s="241"/>
      <c r="M67" s="241"/>
      <c r="N67" s="241"/>
    </row>
    <row r="68" spans="2:14" x14ac:dyDescent="0.2">
      <c r="B68" s="260"/>
      <c r="C68" s="260"/>
      <c r="D68" s="260"/>
      <c r="E68" s="496"/>
      <c r="F68" s="496"/>
      <c r="G68" s="241"/>
      <c r="H68" s="241"/>
      <c r="I68" s="241"/>
      <c r="J68" s="241"/>
      <c r="K68" s="241"/>
      <c r="L68" s="241"/>
      <c r="M68" s="241"/>
      <c r="N68" s="241"/>
    </row>
    <row r="69" spans="2:14" x14ac:dyDescent="0.2">
      <c r="B69" s="260"/>
      <c r="C69" s="260"/>
      <c r="D69" s="260"/>
      <c r="E69" s="254"/>
      <c r="F69" s="254"/>
      <c r="G69" s="241"/>
      <c r="H69" s="241"/>
      <c r="I69" s="241"/>
      <c r="J69" s="241"/>
      <c r="K69" s="241"/>
      <c r="L69" s="241"/>
      <c r="M69" s="241"/>
      <c r="N69" s="241"/>
    </row>
    <row r="70" spans="2:14" x14ac:dyDescent="0.2">
      <c r="B70" s="260"/>
      <c r="C70" s="260"/>
      <c r="D70" s="260"/>
      <c r="E70" s="496"/>
      <c r="F70" s="496"/>
      <c r="G70" s="496"/>
      <c r="H70" s="241"/>
      <c r="I70" s="241"/>
      <c r="J70" s="241"/>
      <c r="K70" s="241"/>
      <c r="L70" s="241"/>
      <c r="M70" s="241"/>
      <c r="N70" s="241"/>
    </row>
    <row r="71" spans="2:14" x14ac:dyDescent="0.2">
      <c r="B71" s="495"/>
      <c r="C71" s="495"/>
      <c r="D71" s="495"/>
      <c r="E71" s="495"/>
      <c r="F71" s="254"/>
      <c r="G71" s="241"/>
      <c r="H71" s="241"/>
      <c r="I71" s="241"/>
      <c r="J71" s="241"/>
      <c r="K71" s="241"/>
      <c r="L71" s="241"/>
      <c r="M71" s="241"/>
      <c r="N71" s="241"/>
    </row>
    <row r="72" spans="2:14" x14ac:dyDescent="0.2">
      <c r="B72" s="261"/>
      <c r="C72" s="261"/>
      <c r="D72" s="261"/>
      <c r="E72" s="261"/>
      <c r="F72" s="254"/>
      <c r="G72" s="241"/>
      <c r="H72" s="241"/>
      <c r="I72" s="241"/>
      <c r="J72" s="241"/>
      <c r="K72" s="241"/>
      <c r="L72" s="241"/>
      <c r="M72" s="241"/>
      <c r="N72" s="241"/>
    </row>
    <row r="73" spans="2:14" x14ac:dyDescent="0.2">
      <c r="B73" s="261"/>
      <c r="C73" s="261"/>
      <c r="D73" s="261"/>
      <c r="E73" s="261"/>
      <c r="F73" s="262"/>
      <c r="G73" s="263"/>
      <c r="H73" s="263"/>
      <c r="I73" s="263"/>
      <c r="J73" s="241"/>
      <c r="K73" s="241"/>
      <c r="L73" s="241"/>
      <c r="M73" s="241"/>
      <c r="N73" s="241"/>
    </row>
    <row r="74" spans="2:14" x14ac:dyDescent="0.2">
      <c r="B74" s="240"/>
      <c r="C74" s="240"/>
      <c r="D74" s="27"/>
    </row>
    <row r="75" spans="2:14" x14ac:dyDescent="0.2">
      <c r="B75" s="417"/>
      <c r="C75" s="417"/>
      <c r="D75" s="417"/>
      <c r="M75" s="264"/>
    </row>
    <row r="76" spans="2:14" x14ac:dyDescent="0.2">
      <c r="B76" s="252"/>
      <c r="C76" s="252"/>
      <c r="D76" s="39"/>
      <c r="E76" s="246"/>
      <c r="F76" s="39"/>
      <c r="G76" s="39"/>
      <c r="H76" s="39"/>
      <c r="I76" s="39"/>
      <c r="J76" s="39"/>
      <c r="K76" s="39"/>
      <c r="L76" s="39"/>
      <c r="M76" s="39"/>
      <c r="N76" s="39"/>
    </row>
    <row r="77" spans="2:14" x14ac:dyDescent="0.2">
      <c r="B77" s="252"/>
      <c r="C77" s="252"/>
      <c r="D77" s="252"/>
      <c r="E77" s="246"/>
      <c r="F77" s="39"/>
      <c r="G77" s="39"/>
      <c r="H77" s="39"/>
      <c r="I77" s="39"/>
      <c r="J77" s="39"/>
      <c r="K77" s="39"/>
      <c r="L77" s="39"/>
      <c r="M77" s="39"/>
      <c r="N77" s="39"/>
    </row>
    <row r="78" spans="2:14" x14ac:dyDescent="0.2">
      <c r="B78" s="252"/>
      <c r="C78" s="252"/>
      <c r="D78" s="16"/>
      <c r="E78" s="246"/>
      <c r="F78" s="39"/>
      <c r="G78" s="39"/>
      <c r="H78" s="39"/>
      <c r="I78" s="39"/>
      <c r="J78" s="39"/>
      <c r="K78" s="39"/>
      <c r="L78" s="39"/>
      <c r="M78" s="39"/>
      <c r="N78" s="39"/>
    </row>
    <row r="79" spans="2:14" x14ac:dyDescent="0.2">
      <c r="B79" s="252"/>
      <c r="C79" s="252"/>
      <c r="D79" s="16"/>
      <c r="E79" s="246"/>
      <c r="F79" s="39"/>
      <c r="G79" s="39"/>
      <c r="H79" s="39"/>
      <c r="I79" s="39"/>
      <c r="J79" s="39"/>
      <c r="K79" s="39"/>
      <c r="L79" s="39"/>
      <c r="M79" s="39"/>
      <c r="N79" s="39"/>
    </row>
    <row r="80" spans="2:14" x14ac:dyDescent="0.2">
      <c r="B80" s="252"/>
      <c r="C80" s="252"/>
      <c r="D80" s="16"/>
      <c r="E80" s="246"/>
      <c r="F80" s="39"/>
      <c r="G80" s="39"/>
      <c r="H80" s="39"/>
      <c r="I80" s="39"/>
      <c r="J80" s="39"/>
      <c r="K80" s="39"/>
      <c r="L80" s="39"/>
      <c r="M80" s="39"/>
      <c r="N80" s="39"/>
    </row>
    <row r="81" spans="2:15" x14ac:dyDescent="0.2">
      <c r="B81" s="252"/>
      <c r="C81" s="252"/>
      <c r="D81" s="16"/>
      <c r="E81" s="246"/>
      <c r="F81" s="39"/>
      <c r="G81" s="39"/>
      <c r="H81" s="39"/>
      <c r="I81" s="39"/>
      <c r="J81" s="39"/>
      <c r="K81" s="39"/>
      <c r="L81" s="39"/>
      <c r="M81" s="39"/>
      <c r="N81" s="39"/>
    </row>
    <row r="82" spans="2:15" x14ac:dyDescent="0.2">
      <c r="B82" s="252"/>
      <c r="C82" s="252"/>
      <c r="D82" s="16"/>
      <c r="E82" s="246"/>
      <c r="F82" s="39"/>
      <c r="G82" s="39"/>
      <c r="H82" s="39"/>
      <c r="I82" s="39"/>
      <c r="J82" s="39"/>
      <c r="K82" s="39"/>
      <c r="L82" s="39"/>
      <c r="M82" s="39"/>
      <c r="N82" s="39"/>
    </row>
    <row r="83" spans="2:15" x14ac:dyDescent="0.2">
      <c r="B83" s="240"/>
      <c r="C83" s="240"/>
      <c r="D83" s="240"/>
      <c r="E83" s="240"/>
      <c r="F83" s="240"/>
      <c r="G83" s="240"/>
      <c r="H83" s="240"/>
      <c r="I83" s="240"/>
      <c r="J83" s="240"/>
      <c r="K83" s="240"/>
      <c r="L83" s="240"/>
      <c r="M83" s="240"/>
      <c r="N83" s="240"/>
    </row>
    <row r="85" spans="2:15" x14ac:dyDescent="0.2">
      <c r="B85" s="239"/>
      <c r="C85" s="239"/>
      <c r="D85" s="239"/>
      <c r="E85" s="239"/>
      <c r="F85" s="256"/>
      <c r="G85" s="256"/>
      <c r="H85" s="256"/>
      <c r="I85" s="261"/>
      <c r="J85" s="261"/>
      <c r="K85" s="261"/>
      <c r="L85" s="261"/>
      <c r="M85" s="261"/>
      <c r="N85" s="261"/>
      <c r="O85" s="261"/>
    </row>
    <row r="86" spans="2:15" x14ac:dyDescent="0.2">
      <c r="B86" s="265"/>
      <c r="C86" s="265"/>
      <c r="D86" s="265"/>
      <c r="E86" s="265"/>
      <c r="F86" s="261"/>
      <c r="G86" s="261"/>
      <c r="H86" s="493"/>
      <c r="I86" s="493"/>
      <c r="J86" s="493"/>
      <c r="K86" s="493"/>
      <c r="L86" s="493"/>
      <c r="M86" s="493"/>
      <c r="N86" s="493"/>
      <c r="O86" s="261"/>
    </row>
    <row r="87" spans="2:15" x14ac:dyDescent="0.2">
      <c r="B87" s="265"/>
      <c r="C87" s="265"/>
      <c r="D87" s="265"/>
      <c r="E87" s="265"/>
      <c r="F87" s="261"/>
      <c r="G87" s="261"/>
      <c r="H87" s="493"/>
      <c r="I87" s="493"/>
      <c r="J87" s="493"/>
      <c r="K87" s="493"/>
      <c r="L87" s="493"/>
      <c r="M87" s="493"/>
      <c r="N87" s="493"/>
      <c r="O87" s="261"/>
    </row>
    <row r="88" spans="2:15" x14ac:dyDescent="0.2">
      <c r="B88" s="266"/>
      <c r="C88" s="266"/>
      <c r="D88" s="266"/>
      <c r="E88" s="266"/>
      <c r="F88" s="266"/>
      <c r="G88" s="266"/>
      <c r="H88" s="266"/>
      <c r="I88" s="266"/>
      <c r="J88" s="266"/>
      <c r="K88" s="266"/>
      <c r="L88" s="266"/>
      <c r="M88" s="266"/>
      <c r="N88" s="266"/>
      <c r="O88" s="266"/>
    </row>
    <row r="89" spans="2:15" x14ac:dyDescent="0.2">
      <c r="B89" s="239"/>
      <c r="C89" s="239"/>
      <c r="D89" s="239"/>
      <c r="E89" s="239"/>
      <c r="F89" s="256"/>
      <c r="G89" s="256"/>
      <c r="H89" s="256"/>
      <c r="I89" s="238"/>
      <c r="J89" s="238"/>
      <c r="K89" s="238"/>
      <c r="L89" s="238"/>
      <c r="M89" s="238"/>
      <c r="N89" s="238"/>
      <c r="O89" s="238"/>
    </row>
    <row r="90" spans="2:15" x14ac:dyDescent="0.2">
      <c r="B90" s="265"/>
      <c r="C90" s="265"/>
      <c r="D90" s="265"/>
      <c r="E90" s="265"/>
      <c r="F90" s="261"/>
      <c r="G90" s="256"/>
      <c r="H90" s="265"/>
      <c r="I90" s="265"/>
      <c r="J90" s="265"/>
      <c r="K90" s="265"/>
      <c r="L90" s="265"/>
      <c r="M90" s="265"/>
      <c r="N90" s="265"/>
      <c r="O90" s="261"/>
    </row>
    <row r="91" spans="2:15" x14ac:dyDescent="0.2">
      <c r="B91" s="265"/>
      <c r="C91" s="265"/>
      <c r="D91" s="265"/>
      <c r="E91" s="265"/>
      <c r="F91" s="261"/>
      <c r="G91" s="256"/>
      <c r="H91" s="265"/>
      <c r="I91" s="265"/>
      <c r="J91" s="265"/>
      <c r="K91" s="265"/>
      <c r="L91" s="265"/>
      <c r="M91" s="265"/>
      <c r="N91" s="265"/>
      <c r="O91" s="261"/>
    </row>
    <row r="92" spans="2:15" x14ac:dyDescent="0.2">
      <c r="B92" s="256"/>
      <c r="C92" s="256"/>
      <c r="D92" s="256"/>
      <c r="E92" s="238"/>
      <c r="F92" s="256"/>
      <c r="G92" s="256"/>
      <c r="H92" s="256"/>
      <c r="I92" s="256"/>
      <c r="J92" s="256"/>
      <c r="K92" s="256"/>
      <c r="L92" s="256"/>
      <c r="M92" s="256"/>
      <c r="N92" s="238"/>
      <c r="O92" s="238"/>
    </row>
    <row r="93" spans="2:15" x14ac:dyDescent="0.2">
      <c r="B93" s="261"/>
      <c r="C93" s="261"/>
      <c r="D93" s="261"/>
      <c r="E93" s="261"/>
      <c r="F93" s="256"/>
      <c r="G93" s="256"/>
      <c r="H93" s="256"/>
      <c r="I93" s="256"/>
      <c r="J93" s="256"/>
      <c r="K93" s="256"/>
      <c r="L93" s="256"/>
      <c r="M93" s="256"/>
      <c r="N93" s="238"/>
      <c r="O93" s="238"/>
    </row>
    <row r="94" spans="2:15" x14ac:dyDescent="0.2">
      <c r="B94" s="239"/>
      <c r="C94" s="239"/>
      <c r="D94" s="265"/>
      <c r="E94" s="265"/>
      <c r="F94" s="265"/>
      <c r="G94" s="240"/>
      <c r="H94" s="240"/>
      <c r="I94" s="240"/>
      <c r="J94" s="240"/>
      <c r="K94" s="240"/>
      <c r="L94" s="240"/>
      <c r="M94" s="238"/>
      <c r="N94" s="238"/>
      <c r="O94" s="238"/>
    </row>
    <row r="95" spans="2:15" x14ac:dyDescent="0.2">
      <c r="B95" s="238"/>
      <c r="C95" s="238"/>
      <c r="D95" s="265"/>
      <c r="E95" s="265"/>
      <c r="F95" s="265"/>
      <c r="G95" s="238"/>
      <c r="H95" s="240"/>
      <c r="I95" s="240"/>
      <c r="J95" s="240"/>
      <c r="K95" s="240"/>
      <c r="L95" s="240"/>
      <c r="M95" s="240"/>
      <c r="N95" s="238"/>
      <c r="O95" s="238"/>
    </row>
    <row r="96" spans="2:15" x14ac:dyDescent="0.2">
      <c r="B96" s="238"/>
      <c r="C96" s="238"/>
      <c r="D96" s="238"/>
      <c r="E96" s="238"/>
      <c r="F96" s="256"/>
      <c r="G96" s="256"/>
      <c r="H96" s="256"/>
      <c r="I96" s="494"/>
      <c r="J96" s="494"/>
      <c r="K96" s="494"/>
      <c r="L96" s="494"/>
      <c r="M96" s="494"/>
      <c r="N96" s="494"/>
      <c r="O96" s="494"/>
    </row>
  </sheetData>
  <protectedRanges>
    <protectedRange password="C875" sqref="H22:I25" name="Rango21_1"/>
    <protectedRange password="C875" sqref="K24" name="Rango14_1"/>
    <protectedRange password="C875" sqref="L22:M25" name="Rango13_1"/>
    <protectedRange password="C875" sqref="G22:G25" name="Rango11_1"/>
    <protectedRange password="C875" sqref="E22:E25" name="Rango10_1"/>
    <protectedRange password="C875" sqref="E42:E47" name="Rango15_1_1_1"/>
    <protectedRange password="C875" sqref="K45:N46" name="Rango19_1_1"/>
    <protectedRange password="C875" sqref="L42:M47" name="Rango18_1_1"/>
    <protectedRange password="C875" sqref="I43:I47" name="Rango17_1_1"/>
  </protectedRanges>
  <mergeCells count="42">
    <mergeCell ref="B13:D13"/>
    <mergeCell ref="D1:N1"/>
    <mergeCell ref="B3:N3"/>
    <mergeCell ref="B4:N4"/>
    <mergeCell ref="B5:N5"/>
    <mergeCell ref="B6:D6"/>
    <mergeCell ref="B7:I7"/>
    <mergeCell ref="B8:I8"/>
    <mergeCell ref="B9:I9"/>
    <mergeCell ref="B10:I10"/>
    <mergeCell ref="B11:I11"/>
    <mergeCell ref="B12:I12"/>
    <mergeCell ref="B14:I14"/>
    <mergeCell ref="B15:I15"/>
    <mergeCell ref="B16:I16"/>
    <mergeCell ref="B17:D17"/>
    <mergeCell ref="B18:B21"/>
    <mergeCell ref="C18:C21"/>
    <mergeCell ref="D18:D21"/>
    <mergeCell ref="E18:E21"/>
    <mergeCell ref="F18:K18"/>
    <mergeCell ref="G50:H50"/>
    <mergeCell ref="L18:N19"/>
    <mergeCell ref="F19:G20"/>
    <mergeCell ref="H19:I20"/>
    <mergeCell ref="J19:K20"/>
    <mergeCell ref="L20:L21"/>
    <mergeCell ref="M20:N20"/>
    <mergeCell ref="G28:H28"/>
    <mergeCell ref="G30:H30"/>
    <mergeCell ref="L38:N39"/>
    <mergeCell ref="L40:L41"/>
    <mergeCell ref="M40:N40"/>
    <mergeCell ref="H86:N86"/>
    <mergeCell ref="H87:N87"/>
    <mergeCell ref="I96:O96"/>
    <mergeCell ref="B64:D64"/>
    <mergeCell ref="B67:E67"/>
    <mergeCell ref="E68:F68"/>
    <mergeCell ref="E70:G70"/>
    <mergeCell ref="B71:E71"/>
    <mergeCell ref="B75:D75"/>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E8EF-C1BF-4835-9DD7-EB062EE87E0D}">
  <sheetPr codeName="Hoja5">
    <tabColor theme="3" tint="0.79998168889431442"/>
  </sheetPr>
  <dimension ref="A2:R28"/>
  <sheetViews>
    <sheetView workbookViewId="0">
      <selection activeCell="J8" sqref="J8"/>
    </sheetView>
  </sheetViews>
  <sheetFormatPr baseColWidth="10" defaultRowHeight="12.75" x14ac:dyDescent="0.2"/>
  <cols>
    <col min="1" max="2" width="11.42578125" style="50"/>
    <col min="3" max="3" width="21.7109375" style="50" customWidth="1"/>
    <col min="4" max="4" width="22.7109375" style="50" customWidth="1"/>
    <col min="5" max="5" width="22.42578125" style="50" customWidth="1"/>
    <col min="6" max="16384" width="11.42578125" style="50"/>
  </cols>
  <sheetData>
    <row r="2" spans="1:14" ht="16.5" customHeight="1" x14ac:dyDescent="0.2">
      <c r="A2" s="483" t="s">
        <v>0</v>
      </c>
      <c r="B2" s="483"/>
      <c r="C2" s="483" t="s">
        <v>0</v>
      </c>
      <c r="D2" s="483"/>
      <c r="E2" s="483"/>
      <c r="F2" s="483"/>
      <c r="G2" s="483"/>
      <c r="H2" s="483"/>
      <c r="I2" s="483"/>
      <c r="J2" s="483"/>
      <c r="K2" s="483"/>
      <c r="L2" s="483"/>
      <c r="M2" s="483"/>
      <c r="N2" s="483"/>
    </row>
    <row r="3" spans="1:14" ht="16.5" x14ac:dyDescent="0.2">
      <c r="A3" s="483" t="s">
        <v>69</v>
      </c>
      <c r="B3" s="483"/>
      <c r="C3" s="483"/>
      <c r="D3" s="483"/>
      <c r="E3" s="483"/>
      <c r="F3" s="483"/>
      <c r="G3" s="483"/>
      <c r="H3" s="483"/>
      <c r="I3" s="483"/>
      <c r="J3" s="483"/>
      <c r="K3" s="483"/>
      <c r="L3" s="483"/>
      <c r="M3" s="483"/>
      <c r="N3" s="483"/>
    </row>
    <row r="4" spans="1:14" ht="16.5" x14ac:dyDescent="0.2">
      <c r="A4" s="483" t="s">
        <v>2</v>
      </c>
      <c r="B4" s="483"/>
      <c r="C4" s="483"/>
      <c r="D4" s="483"/>
      <c r="E4" s="483"/>
      <c r="F4" s="483"/>
      <c r="G4" s="483"/>
      <c r="H4" s="483"/>
      <c r="I4" s="483"/>
      <c r="J4" s="483"/>
      <c r="K4" s="483"/>
      <c r="L4" s="483"/>
      <c r="M4" s="483"/>
      <c r="N4" s="483"/>
    </row>
    <row r="6" spans="1:14" x14ac:dyDescent="0.2">
      <c r="A6" s="485" t="s">
        <v>3</v>
      </c>
      <c r="B6" s="485"/>
      <c r="C6" s="485"/>
      <c r="D6" s="89"/>
      <c r="E6" s="89"/>
      <c r="F6" s="89"/>
      <c r="G6" s="74"/>
      <c r="H6" s="74"/>
      <c r="I6" s="74"/>
      <c r="J6" s="74"/>
      <c r="K6" s="74"/>
      <c r="L6" s="74"/>
      <c r="M6" s="74"/>
      <c r="N6" s="74"/>
    </row>
    <row r="7" spans="1:14" ht="12.75" customHeight="1" x14ac:dyDescent="0.2">
      <c r="A7" s="519" t="s">
        <v>133</v>
      </c>
      <c r="B7" s="520"/>
      <c r="C7" s="520"/>
      <c r="D7" s="520"/>
      <c r="E7" s="520"/>
      <c r="F7" s="520"/>
      <c r="G7" s="520"/>
      <c r="H7" s="520"/>
      <c r="I7" s="521"/>
      <c r="J7" s="88"/>
      <c r="K7" s="88"/>
      <c r="L7" s="88"/>
      <c r="M7" s="88"/>
      <c r="N7" s="88"/>
    </row>
    <row r="8" spans="1:14" ht="12.75" customHeight="1" x14ac:dyDescent="0.2">
      <c r="A8" s="516" t="s">
        <v>132</v>
      </c>
      <c r="B8" s="517"/>
      <c r="C8" s="517"/>
      <c r="D8" s="517"/>
      <c r="E8" s="517"/>
      <c r="F8" s="517"/>
      <c r="G8" s="517"/>
      <c r="H8" s="517"/>
      <c r="I8" s="518"/>
      <c r="J8" s="88"/>
      <c r="K8" s="88"/>
      <c r="L8" s="88"/>
      <c r="M8" s="88"/>
      <c r="N8" s="88"/>
    </row>
    <row r="9" spans="1:14" ht="12.75" customHeight="1" x14ac:dyDescent="0.2">
      <c r="A9" s="516" t="s">
        <v>131</v>
      </c>
      <c r="B9" s="517"/>
      <c r="C9" s="517"/>
      <c r="D9" s="517"/>
      <c r="E9" s="517"/>
      <c r="F9" s="517"/>
      <c r="G9" s="517"/>
      <c r="H9" s="517"/>
      <c r="I9" s="99"/>
      <c r="J9" s="88"/>
      <c r="K9" s="88"/>
      <c r="L9" s="88"/>
      <c r="M9" s="88"/>
      <c r="N9" s="88"/>
    </row>
    <row r="10" spans="1:14" ht="12.75" customHeight="1" x14ac:dyDescent="0.2">
      <c r="A10" s="516" t="s">
        <v>130</v>
      </c>
      <c r="B10" s="517"/>
      <c r="C10" s="517"/>
      <c r="D10" s="517"/>
      <c r="E10" s="517"/>
      <c r="F10" s="517"/>
      <c r="G10" s="517"/>
      <c r="H10" s="517"/>
      <c r="I10" s="518"/>
      <c r="J10" s="88"/>
      <c r="K10" s="88"/>
      <c r="L10" s="88"/>
      <c r="M10" s="88"/>
      <c r="N10" s="88"/>
    </row>
    <row r="11" spans="1:14" x14ac:dyDescent="0.2">
      <c r="A11" s="490" t="s">
        <v>129</v>
      </c>
      <c r="B11" s="485"/>
      <c r="C11" s="485"/>
      <c r="D11" s="485"/>
      <c r="E11" s="485"/>
      <c r="F11" s="100"/>
      <c r="G11" s="88"/>
      <c r="H11" s="88"/>
      <c r="I11" s="99"/>
      <c r="J11" s="88"/>
      <c r="K11" s="88"/>
      <c r="L11" s="88"/>
      <c r="M11" s="88"/>
      <c r="N11" s="88"/>
    </row>
    <row r="12" spans="1:14" x14ac:dyDescent="0.2">
      <c r="A12" s="479" t="s">
        <v>128</v>
      </c>
      <c r="B12" s="480"/>
      <c r="C12" s="480"/>
      <c r="D12" s="480"/>
      <c r="E12" s="480"/>
      <c r="F12" s="7"/>
      <c r="G12" s="8"/>
      <c r="H12" s="8"/>
      <c r="I12" s="9"/>
      <c r="J12" s="88"/>
      <c r="K12" s="88"/>
      <c r="L12" s="88"/>
      <c r="M12" s="88"/>
      <c r="N12" s="88"/>
    </row>
    <row r="13" spans="1:14" x14ac:dyDescent="0.2">
      <c r="A13" s="469" t="s">
        <v>4</v>
      </c>
      <c r="B13" s="469"/>
      <c r="C13" s="469"/>
      <c r="D13" s="82"/>
      <c r="E13" s="63"/>
      <c r="F13" s="63"/>
      <c r="G13" s="63"/>
      <c r="H13" s="63"/>
      <c r="I13" s="63"/>
      <c r="J13" s="63"/>
      <c r="K13" s="63"/>
      <c r="L13" s="63"/>
      <c r="M13" s="63"/>
      <c r="N13" s="63"/>
    </row>
    <row r="14" spans="1:14" x14ac:dyDescent="0.2">
      <c r="A14" s="53" t="s">
        <v>127</v>
      </c>
      <c r="B14" s="51"/>
      <c r="C14" s="98"/>
      <c r="D14" s="98"/>
      <c r="E14" s="98"/>
      <c r="F14" s="98"/>
      <c r="G14" s="98"/>
      <c r="H14" s="98"/>
      <c r="I14" s="97"/>
      <c r="J14" s="84"/>
      <c r="K14" s="84"/>
      <c r="L14" s="84"/>
      <c r="M14" s="84"/>
      <c r="N14" s="84"/>
    </row>
    <row r="15" spans="1:14" x14ac:dyDescent="0.2">
      <c r="A15" s="54" t="s">
        <v>126</v>
      </c>
      <c r="B15" s="84" t="s">
        <v>125</v>
      </c>
      <c r="C15" s="96"/>
      <c r="D15" s="96"/>
      <c r="E15" s="84"/>
      <c r="F15" s="84"/>
      <c r="G15" s="84"/>
      <c r="H15" s="84"/>
      <c r="I15" s="95"/>
      <c r="J15" s="84"/>
      <c r="K15" s="84"/>
      <c r="L15" s="84"/>
      <c r="M15" s="84"/>
      <c r="N15" s="84"/>
    </row>
    <row r="16" spans="1:14" x14ac:dyDescent="0.2">
      <c r="A16" s="55" t="s">
        <v>124</v>
      </c>
      <c r="B16" s="52"/>
      <c r="C16" s="52"/>
      <c r="D16" s="94" t="s">
        <v>638</v>
      </c>
      <c r="E16" s="94"/>
      <c r="F16" s="94"/>
      <c r="G16" s="94"/>
      <c r="H16" s="94"/>
      <c r="I16" s="93"/>
      <c r="J16" s="84"/>
      <c r="K16" s="84"/>
      <c r="L16" s="84"/>
      <c r="M16" s="84"/>
      <c r="N16" s="84"/>
    </row>
    <row r="17" spans="1:18" x14ac:dyDescent="0.2">
      <c r="A17" s="469" t="s">
        <v>5</v>
      </c>
      <c r="B17" s="469"/>
      <c r="C17" s="469"/>
      <c r="D17" s="82"/>
      <c r="E17" s="63"/>
      <c r="F17" s="63"/>
      <c r="G17" s="63"/>
      <c r="H17" s="63"/>
      <c r="I17" s="63"/>
      <c r="J17" s="63"/>
      <c r="K17" s="63"/>
      <c r="L17" s="63"/>
      <c r="M17" s="63"/>
      <c r="N17" s="63"/>
    </row>
    <row r="18" spans="1:18" x14ac:dyDescent="0.2">
      <c r="A18" s="515" t="s">
        <v>6</v>
      </c>
      <c r="B18" s="515" t="s">
        <v>7</v>
      </c>
      <c r="C18" s="515" t="s">
        <v>8</v>
      </c>
      <c r="D18" s="515" t="s">
        <v>9</v>
      </c>
      <c r="E18" s="451" t="s">
        <v>10</v>
      </c>
      <c r="F18" s="451" t="s">
        <v>11</v>
      </c>
      <c r="G18" s="451"/>
      <c r="H18" s="451"/>
      <c r="I18" s="451"/>
      <c r="J18" s="451"/>
      <c r="K18" s="451"/>
      <c r="L18" s="515" t="s">
        <v>12</v>
      </c>
      <c r="M18" s="515"/>
      <c r="N18" s="515"/>
    </row>
    <row r="19" spans="1:18" x14ac:dyDescent="0.2">
      <c r="A19" s="515"/>
      <c r="B19" s="515"/>
      <c r="C19" s="515"/>
      <c r="D19" s="515"/>
      <c r="E19" s="451"/>
      <c r="F19" s="451" t="s">
        <v>13</v>
      </c>
      <c r="G19" s="451"/>
      <c r="H19" s="451" t="s">
        <v>14</v>
      </c>
      <c r="I19" s="451"/>
      <c r="J19" s="451" t="s">
        <v>15</v>
      </c>
      <c r="K19" s="451"/>
      <c r="L19" s="515"/>
      <c r="M19" s="515"/>
      <c r="N19" s="515"/>
    </row>
    <row r="20" spans="1:18" x14ac:dyDescent="0.2">
      <c r="A20" s="515"/>
      <c r="B20" s="515"/>
      <c r="C20" s="515"/>
      <c r="D20" s="515"/>
      <c r="E20" s="451"/>
      <c r="F20" s="451"/>
      <c r="G20" s="451"/>
      <c r="H20" s="451"/>
      <c r="I20" s="451"/>
      <c r="J20" s="451"/>
      <c r="K20" s="451"/>
      <c r="L20" s="451" t="s">
        <v>16</v>
      </c>
      <c r="M20" s="451" t="s">
        <v>17</v>
      </c>
      <c r="N20" s="451"/>
    </row>
    <row r="21" spans="1:18" ht="33.75" x14ac:dyDescent="0.2">
      <c r="A21" s="515"/>
      <c r="B21" s="515"/>
      <c r="C21" s="515"/>
      <c r="D21" s="515"/>
      <c r="E21" s="451"/>
      <c r="F21" s="67" t="s">
        <v>18</v>
      </c>
      <c r="G21" s="69" t="s">
        <v>19</v>
      </c>
      <c r="H21" s="67" t="s">
        <v>18</v>
      </c>
      <c r="I21" s="69" t="s">
        <v>19</v>
      </c>
      <c r="J21" s="67" t="s">
        <v>18</v>
      </c>
      <c r="K21" s="69" t="s">
        <v>19</v>
      </c>
      <c r="L21" s="451"/>
      <c r="M21" s="67" t="s">
        <v>20</v>
      </c>
      <c r="N21" s="67" t="s">
        <v>15</v>
      </c>
    </row>
    <row r="22" spans="1:18" ht="45" x14ac:dyDescent="0.2">
      <c r="A22" s="64" t="s">
        <v>123</v>
      </c>
      <c r="B22" s="90" t="s">
        <v>39</v>
      </c>
      <c r="C22" s="79" t="s">
        <v>122</v>
      </c>
      <c r="D22" s="79" t="s">
        <v>121</v>
      </c>
      <c r="E22" s="79" t="s">
        <v>120</v>
      </c>
      <c r="F22" s="70" t="s">
        <v>119</v>
      </c>
      <c r="G22" s="65">
        <v>37</v>
      </c>
      <c r="H22" s="70" t="s">
        <v>118</v>
      </c>
      <c r="I22" s="65">
        <v>36</v>
      </c>
      <c r="J22" s="70" t="s">
        <v>25</v>
      </c>
      <c r="K22" s="66">
        <v>0</v>
      </c>
      <c r="L22" s="65">
        <v>36</v>
      </c>
      <c r="M22" s="66">
        <v>0</v>
      </c>
      <c r="N22" s="66">
        <v>0</v>
      </c>
    </row>
    <row r="23" spans="1:18" x14ac:dyDescent="0.2">
      <c r="A23" s="74"/>
      <c r="B23" s="74"/>
      <c r="C23" s="59"/>
      <c r="D23" s="59"/>
      <c r="E23" s="73" t="s">
        <v>34</v>
      </c>
      <c r="F23" s="63"/>
      <c r="G23" s="77">
        <f>SUM(G22:G22)</f>
        <v>37</v>
      </c>
      <c r="H23" s="63"/>
      <c r="I23" s="77">
        <f>SUM(I22:I22)</f>
        <v>36</v>
      </c>
      <c r="J23" s="63"/>
      <c r="K23" s="70">
        <f>SUM(K22:K22)</f>
        <v>0</v>
      </c>
      <c r="L23" s="70">
        <f>SUM(L22:L22)</f>
        <v>36</v>
      </c>
      <c r="M23" s="70">
        <v>0</v>
      </c>
      <c r="N23" s="70">
        <f>SUM(N22:N22)</f>
        <v>0</v>
      </c>
      <c r="Q23" s="301" t="s">
        <v>64</v>
      </c>
      <c r="R23" s="301">
        <f>G23</f>
        <v>37</v>
      </c>
    </row>
    <row r="24" spans="1:18" x14ac:dyDescent="0.2">
      <c r="A24" s="74"/>
      <c r="B24" s="74"/>
      <c r="C24" s="59"/>
      <c r="D24" s="59"/>
      <c r="E24" s="73"/>
      <c r="F24" s="63"/>
      <c r="G24" s="63"/>
      <c r="H24" s="63"/>
      <c r="I24" s="63"/>
      <c r="J24" s="63"/>
      <c r="K24" s="63"/>
      <c r="L24" s="63"/>
      <c r="M24" s="63"/>
      <c r="N24" s="63"/>
      <c r="Q24" s="301" t="s">
        <v>65</v>
      </c>
      <c r="R24" s="301">
        <f>I23</f>
        <v>36</v>
      </c>
    </row>
    <row r="25" spans="1:18" x14ac:dyDescent="0.2">
      <c r="A25" s="74"/>
      <c r="B25" s="74"/>
      <c r="C25" s="59"/>
      <c r="D25" s="59"/>
      <c r="E25" s="73" t="s">
        <v>35</v>
      </c>
      <c r="F25" s="63"/>
      <c r="G25" s="448">
        <f>G23+I23+K23+M23</f>
        <v>73</v>
      </c>
      <c r="H25" s="449"/>
      <c r="I25" s="63"/>
      <c r="J25" s="63"/>
      <c r="K25" s="63"/>
      <c r="L25" s="63"/>
      <c r="M25" s="63"/>
      <c r="N25" s="63"/>
      <c r="Q25" s="301" t="s">
        <v>635</v>
      </c>
      <c r="R25" s="301">
        <f>M23</f>
        <v>0</v>
      </c>
    </row>
    <row r="26" spans="1:18" x14ac:dyDescent="0.2">
      <c r="A26" s="74"/>
      <c r="B26" s="74"/>
      <c r="C26" s="59"/>
      <c r="D26" s="59"/>
      <c r="E26" s="73"/>
      <c r="F26" s="63"/>
      <c r="G26" s="63"/>
      <c r="H26" s="63"/>
      <c r="I26" s="63"/>
      <c r="J26" s="63"/>
      <c r="K26" s="63"/>
      <c r="L26" s="63"/>
      <c r="M26" s="63"/>
      <c r="N26" s="63"/>
      <c r="Q26" s="301" t="s">
        <v>636</v>
      </c>
      <c r="R26" s="301">
        <f>R23+R24+R25</f>
        <v>73</v>
      </c>
    </row>
    <row r="27" spans="1:18" x14ac:dyDescent="0.2">
      <c r="A27" s="74"/>
      <c r="B27" s="74"/>
      <c r="C27" s="59"/>
      <c r="D27" s="59"/>
      <c r="E27" s="73" t="s">
        <v>36</v>
      </c>
      <c r="F27" s="63"/>
      <c r="G27" s="448">
        <f>SUM(G25-M23)</f>
        <v>73</v>
      </c>
      <c r="H27" s="449"/>
      <c r="I27" s="63"/>
      <c r="J27" s="63"/>
      <c r="K27" s="63"/>
      <c r="L27" s="63"/>
      <c r="M27" s="63"/>
      <c r="N27" s="63"/>
      <c r="Q27" s="301"/>
      <c r="R27" s="301"/>
    </row>
    <row r="28" spans="1:18" x14ac:dyDescent="0.2">
      <c r="A28" s="74"/>
      <c r="B28" s="74"/>
      <c r="C28" s="59"/>
      <c r="D28" s="59"/>
      <c r="E28" s="73"/>
      <c r="F28" s="63"/>
      <c r="G28" s="63"/>
      <c r="H28" s="63"/>
      <c r="I28" s="63"/>
      <c r="J28" s="63"/>
      <c r="K28" s="63"/>
      <c r="L28" s="63"/>
      <c r="M28" s="63"/>
      <c r="N28" s="63"/>
    </row>
  </sheetData>
  <mergeCells count="26">
    <mergeCell ref="A3:N3"/>
    <mergeCell ref="A4:N4"/>
    <mergeCell ref="A6:C6"/>
    <mergeCell ref="A7:I7"/>
    <mergeCell ref="A2:N2"/>
    <mergeCell ref="A8:I8"/>
    <mergeCell ref="A18:A21"/>
    <mergeCell ref="B18:B21"/>
    <mergeCell ref="C18:C21"/>
    <mergeCell ref="D18:D21"/>
    <mergeCell ref="E18:E21"/>
    <mergeCell ref="A17:C17"/>
    <mergeCell ref="A9:H9"/>
    <mergeCell ref="A10:I10"/>
    <mergeCell ref="A11:E11"/>
    <mergeCell ref="A12:E12"/>
    <mergeCell ref="A13:C13"/>
    <mergeCell ref="G25:H25"/>
    <mergeCell ref="G27:H27"/>
    <mergeCell ref="L18:N19"/>
    <mergeCell ref="F19:G20"/>
    <mergeCell ref="H19:I20"/>
    <mergeCell ref="J19:K20"/>
    <mergeCell ref="L20:L21"/>
    <mergeCell ref="M20:N20"/>
    <mergeCell ref="F18:K18"/>
  </mergeCells>
  <pageMargins left="1.2736614173228347" right="0.70866141732283472" top="0.74803149606299213" bottom="0.74803149606299213" header="0.31496062992125984" footer="0.31496062992125984"/>
  <pageSetup paperSize="9"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F14BD-19B4-4B43-B131-10036898D587}">
  <sheetPr codeName="Hoja6">
    <tabColor theme="5" tint="0.79998168889431442"/>
  </sheetPr>
  <dimension ref="A2:R61"/>
  <sheetViews>
    <sheetView workbookViewId="0">
      <selection activeCell="J56" sqref="J56"/>
    </sheetView>
  </sheetViews>
  <sheetFormatPr baseColWidth="10" defaultRowHeight="12.75" x14ac:dyDescent="0.2"/>
  <cols>
    <col min="1" max="1" width="10.140625" style="50" customWidth="1"/>
    <col min="2" max="2" width="9.85546875" style="50" customWidth="1"/>
    <col min="3" max="3" width="21.42578125" style="50" customWidth="1"/>
    <col min="4" max="4" width="21.7109375" style="50" customWidth="1"/>
    <col min="5" max="5" width="41.85546875" style="50" customWidth="1"/>
    <col min="6" max="16384" width="11.42578125" style="50"/>
  </cols>
  <sheetData>
    <row r="2" spans="1:16" ht="16.5" customHeight="1" x14ac:dyDescent="0.2">
      <c r="A2" s="483" t="s">
        <v>0</v>
      </c>
      <c r="B2" s="483"/>
      <c r="C2" s="483"/>
      <c r="D2" s="483"/>
      <c r="E2" s="483"/>
      <c r="F2" s="483"/>
      <c r="G2" s="483"/>
      <c r="H2" s="483"/>
      <c r="I2" s="483"/>
      <c r="J2" s="483"/>
      <c r="K2" s="483"/>
      <c r="L2" s="483"/>
      <c r="M2" s="483"/>
      <c r="N2" s="483"/>
    </row>
    <row r="3" spans="1:16" ht="16.5" customHeight="1" x14ac:dyDescent="0.2">
      <c r="A3" s="483" t="s">
        <v>1</v>
      </c>
      <c r="B3" s="483"/>
      <c r="C3" s="483"/>
      <c r="D3" s="483"/>
      <c r="E3" s="483"/>
      <c r="F3" s="483"/>
      <c r="G3" s="483"/>
      <c r="H3" s="483"/>
      <c r="I3" s="483"/>
      <c r="J3" s="483"/>
      <c r="K3" s="483"/>
      <c r="L3" s="483"/>
      <c r="M3" s="483"/>
      <c r="N3" s="483"/>
    </row>
    <row r="4" spans="1:16" ht="16.5" customHeight="1" x14ac:dyDescent="0.2">
      <c r="A4" s="483" t="s">
        <v>2</v>
      </c>
      <c r="B4" s="483"/>
      <c r="C4" s="483"/>
      <c r="D4" s="483"/>
      <c r="E4" s="483"/>
      <c r="F4" s="483"/>
      <c r="G4" s="483"/>
      <c r="H4" s="483"/>
      <c r="I4" s="483"/>
      <c r="J4" s="483"/>
      <c r="K4" s="483"/>
      <c r="L4" s="483"/>
      <c r="M4" s="483"/>
      <c r="N4" s="483"/>
    </row>
    <row r="6" spans="1:16" x14ac:dyDescent="0.2">
      <c r="A6" s="485" t="s">
        <v>3</v>
      </c>
      <c r="B6" s="485"/>
      <c r="C6" s="485"/>
      <c r="D6" s="89"/>
      <c r="E6" s="89"/>
      <c r="F6" s="89"/>
      <c r="G6" s="74"/>
      <c r="H6" s="74"/>
      <c r="I6" s="74"/>
      <c r="J6" s="74"/>
      <c r="K6" s="74"/>
      <c r="L6" s="74"/>
      <c r="M6" s="74"/>
      <c r="N6" s="74"/>
      <c r="O6" s="49"/>
      <c r="P6" s="49"/>
    </row>
    <row r="7" spans="1:16" x14ac:dyDescent="0.2">
      <c r="A7" s="486" t="s">
        <v>134</v>
      </c>
      <c r="B7" s="487"/>
      <c r="C7" s="487"/>
      <c r="D7" s="487"/>
      <c r="E7" s="487"/>
      <c r="F7" s="102"/>
      <c r="G7" s="103"/>
      <c r="H7" s="103"/>
      <c r="I7" s="104"/>
      <c r="J7" s="88"/>
      <c r="K7" s="88"/>
      <c r="L7" s="88"/>
      <c r="M7" s="88"/>
      <c r="N7" s="88"/>
      <c r="O7" s="49"/>
      <c r="P7" s="49"/>
    </row>
    <row r="8" spans="1:16" x14ac:dyDescent="0.2">
      <c r="A8" s="490" t="s">
        <v>135</v>
      </c>
      <c r="B8" s="485"/>
      <c r="C8" s="485"/>
      <c r="D8" s="485"/>
      <c r="E8" s="485"/>
      <c r="F8" s="100"/>
      <c r="G8" s="88"/>
      <c r="H8" s="88"/>
      <c r="I8" s="99"/>
      <c r="J8" s="88"/>
      <c r="K8" s="88"/>
      <c r="L8" s="88"/>
      <c r="M8" s="88"/>
      <c r="N8" s="88"/>
      <c r="O8" s="49"/>
      <c r="P8" s="49"/>
    </row>
    <row r="9" spans="1:16" x14ac:dyDescent="0.2">
      <c r="A9" s="490" t="s">
        <v>136</v>
      </c>
      <c r="B9" s="485"/>
      <c r="C9" s="485"/>
      <c r="D9" s="485"/>
      <c r="E9" s="485"/>
      <c r="F9" s="100"/>
      <c r="G9" s="88"/>
      <c r="H9" s="88"/>
      <c r="I9" s="99"/>
      <c r="J9" s="88"/>
      <c r="K9" s="88"/>
      <c r="L9" s="88"/>
      <c r="M9" s="88"/>
      <c r="N9" s="88"/>
      <c r="O9" s="49"/>
      <c r="P9" s="49"/>
    </row>
    <row r="10" spans="1:16" x14ac:dyDescent="0.2">
      <c r="A10" s="490" t="s">
        <v>137</v>
      </c>
      <c r="B10" s="485"/>
      <c r="C10" s="485"/>
      <c r="D10" s="485"/>
      <c r="E10" s="485"/>
      <c r="F10" s="100"/>
      <c r="G10" s="88"/>
      <c r="H10" s="88"/>
      <c r="I10" s="99"/>
      <c r="J10" s="88"/>
      <c r="K10" s="88"/>
      <c r="L10" s="88"/>
      <c r="M10" s="88"/>
      <c r="N10" s="88"/>
      <c r="O10" s="49"/>
      <c r="P10" s="49"/>
    </row>
    <row r="11" spans="1:16" x14ac:dyDescent="0.2">
      <c r="A11" s="490" t="s">
        <v>138</v>
      </c>
      <c r="B11" s="485"/>
      <c r="C11" s="485"/>
      <c r="D11" s="485"/>
      <c r="E11" s="485"/>
      <c r="F11" s="100"/>
      <c r="G11" s="88"/>
      <c r="H11" s="88"/>
      <c r="I11" s="99"/>
      <c r="J11" s="88"/>
      <c r="K11" s="88"/>
      <c r="L11" s="88"/>
      <c r="M11" s="88"/>
      <c r="N11" s="88"/>
      <c r="O11" s="49"/>
      <c r="P11" s="49"/>
    </row>
    <row r="12" spans="1:16" x14ac:dyDescent="0.2">
      <c r="A12" s="479" t="s">
        <v>139</v>
      </c>
      <c r="B12" s="480"/>
      <c r="C12" s="480"/>
      <c r="D12" s="480"/>
      <c r="E12" s="480"/>
      <c r="F12" s="7"/>
      <c r="G12" s="8"/>
      <c r="H12" s="8"/>
      <c r="I12" s="9"/>
      <c r="J12" s="88"/>
      <c r="K12" s="88"/>
      <c r="L12" s="88"/>
      <c r="M12" s="88"/>
      <c r="N12" s="88"/>
      <c r="O12" s="49"/>
      <c r="P12" s="49"/>
    </row>
    <row r="13" spans="1:16" x14ac:dyDescent="0.2">
      <c r="A13" s="469" t="s">
        <v>4</v>
      </c>
      <c r="B13" s="469"/>
      <c r="C13" s="469"/>
      <c r="D13" s="82"/>
      <c r="E13" s="63"/>
      <c r="F13" s="63"/>
      <c r="G13" s="63"/>
      <c r="H13" s="63"/>
      <c r="I13" s="63"/>
      <c r="J13" s="63"/>
      <c r="K13" s="63"/>
      <c r="L13" s="63"/>
      <c r="M13" s="63"/>
      <c r="N13" s="63"/>
      <c r="O13" s="49"/>
      <c r="P13" s="49"/>
    </row>
    <row r="14" spans="1:16" x14ac:dyDescent="0.2">
      <c r="A14" s="53" t="s">
        <v>127</v>
      </c>
      <c r="B14" s="51"/>
      <c r="C14" s="98"/>
      <c r="D14" s="98"/>
      <c r="E14" s="98"/>
      <c r="F14" s="98"/>
      <c r="G14" s="98"/>
      <c r="H14" s="98"/>
      <c r="I14" s="97"/>
      <c r="J14" s="84"/>
      <c r="K14" s="84"/>
      <c r="L14" s="84"/>
      <c r="M14" s="84"/>
      <c r="N14" s="84"/>
      <c r="O14" s="49"/>
      <c r="P14" s="49"/>
    </row>
    <row r="15" spans="1:16" x14ac:dyDescent="0.2">
      <c r="A15" s="54" t="s">
        <v>126</v>
      </c>
      <c r="B15" s="84" t="s">
        <v>140</v>
      </c>
      <c r="C15" s="96"/>
      <c r="D15" s="96"/>
      <c r="E15" s="84"/>
      <c r="F15" s="84"/>
      <c r="G15" s="84"/>
      <c r="H15" s="84"/>
      <c r="I15" s="95"/>
      <c r="J15" s="84"/>
      <c r="K15" s="84"/>
      <c r="L15" s="84"/>
      <c r="M15" s="84"/>
      <c r="N15" s="84"/>
      <c r="O15" s="49"/>
      <c r="P15" s="49"/>
    </row>
    <row r="16" spans="1:16" x14ac:dyDescent="0.2">
      <c r="A16" s="55" t="s">
        <v>124</v>
      </c>
      <c r="B16" s="52"/>
      <c r="C16" s="52"/>
      <c r="D16" s="94" t="s">
        <v>141</v>
      </c>
      <c r="E16" s="94"/>
      <c r="F16" s="94"/>
      <c r="G16" s="94"/>
      <c r="H16" s="94"/>
      <c r="I16" s="93"/>
      <c r="J16" s="84"/>
      <c r="K16" s="84"/>
      <c r="L16" s="84"/>
      <c r="M16" s="84"/>
      <c r="N16" s="84"/>
      <c r="O16" s="49"/>
      <c r="P16" s="49"/>
    </row>
    <row r="17" spans="1:16" x14ac:dyDescent="0.2">
      <c r="A17" s="469" t="s">
        <v>5</v>
      </c>
      <c r="B17" s="469"/>
      <c r="C17" s="469"/>
      <c r="D17" s="82"/>
      <c r="E17" s="63"/>
      <c r="F17" s="63"/>
      <c r="G17" s="63"/>
      <c r="H17" s="63"/>
      <c r="I17" s="63"/>
      <c r="J17" s="63"/>
      <c r="K17" s="63"/>
      <c r="L17" s="63"/>
      <c r="M17" s="63"/>
      <c r="N17" s="63"/>
      <c r="O17" s="49"/>
      <c r="P17" s="49"/>
    </row>
    <row r="18" spans="1:16" x14ac:dyDescent="0.2">
      <c r="A18" s="465" t="s">
        <v>6</v>
      </c>
      <c r="B18" s="465" t="s">
        <v>7</v>
      </c>
      <c r="C18" s="465" t="s">
        <v>8</v>
      </c>
      <c r="D18" s="465" t="s">
        <v>9</v>
      </c>
      <c r="E18" s="522" t="s">
        <v>10</v>
      </c>
      <c r="F18" s="451" t="s">
        <v>11</v>
      </c>
      <c r="G18" s="451"/>
      <c r="H18" s="451"/>
      <c r="I18" s="451"/>
      <c r="J18" s="451"/>
      <c r="K18" s="452"/>
      <c r="L18" s="453" t="s">
        <v>12</v>
      </c>
      <c r="M18" s="454"/>
      <c r="N18" s="455"/>
      <c r="O18" s="49"/>
      <c r="P18" s="49"/>
    </row>
    <row r="19" spans="1:16" x14ac:dyDescent="0.2">
      <c r="A19" s="466"/>
      <c r="B19" s="466"/>
      <c r="C19" s="466"/>
      <c r="D19" s="466"/>
      <c r="E19" s="522"/>
      <c r="F19" s="459" t="s">
        <v>13</v>
      </c>
      <c r="G19" s="460"/>
      <c r="H19" s="459" t="s">
        <v>14</v>
      </c>
      <c r="I19" s="460"/>
      <c r="J19" s="459" t="s">
        <v>15</v>
      </c>
      <c r="K19" s="463"/>
      <c r="L19" s="456"/>
      <c r="M19" s="457"/>
      <c r="N19" s="458"/>
      <c r="O19" s="49"/>
      <c r="P19" s="49"/>
    </row>
    <row r="20" spans="1:16" x14ac:dyDescent="0.2">
      <c r="A20" s="466"/>
      <c r="B20" s="466"/>
      <c r="C20" s="466"/>
      <c r="D20" s="466"/>
      <c r="E20" s="522"/>
      <c r="F20" s="461"/>
      <c r="G20" s="462"/>
      <c r="H20" s="461"/>
      <c r="I20" s="462"/>
      <c r="J20" s="461"/>
      <c r="K20" s="464"/>
      <c r="L20" s="451" t="s">
        <v>16</v>
      </c>
      <c r="M20" s="451" t="s">
        <v>17</v>
      </c>
      <c r="N20" s="451"/>
      <c r="O20" s="49"/>
      <c r="P20" s="49"/>
    </row>
    <row r="21" spans="1:16" ht="33.75" x14ac:dyDescent="0.2">
      <c r="A21" s="467"/>
      <c r="B21" s="467"/>
      <c r="C21" s="467"/>
      <c r="D21" s="467"/>
      <c r="E21" s="522"/>
      <c r="F21" s="67" t="s">
        <v>18</v>
      </c>
      <c r="G21" s="69" t="s">
        <v>19</v>
      </c>
      <c r="H21" s="67" t="s">
        <v>18</v>
      </c>
      <c r="I21" s="69" t="s">
        <v>19</v>
      </c>
      <c r="J21" s="67" t="s">
        <v>18</v>
      </c>
      <c r="K21" s="81" t="s">
        <v>19</v>
      </c>
      <c r="L21" s="451"/>
      <c r="M21" s="67" t="s">
        <v>20</v>
      </c>
      <c r="N21" s="67" t="s">
        <v>15</v>
      </c>
      <c r="O21" s="49"/>
      <c r="P21" s="49"/>
    </row>
    <row r="22" spans="1:16" ht="54.75" customHeight="1" x14ac:dyDescent="0.2">
      <c r="A22" s="106" t="s">
        <v>142</v>
      </c>
      <c r="B22" s="106" t="s">
        <v>25</v>
      </c>
      <c r="C22" s="107" t="s">
        <v>143</v>
      </c>
      <c r="D22" s="107" t="s">
        <v>144</v>
      </c>
      <c r="E22" s="107" t="s">
        <v>145</v>
      </c>
      <c r="F22" s="70">
        <v>2017</v>
      </c>
      <c r="G22" s="65">
        <v>11</v>
      </c>
      <c r="H22" s="70" t="s">
        <v>146</v>
      </c>
      <c r="I22" s="65">
        <v>89</v>
      </c>
      <c r="J22" s="70" t="s">
        <v>25</v>
      </c>
      <c r="K22" s="66">
        <v>0</v>
      </c>
      <c r="L22" s="65">
        <v>89</v>
      </c>
      <c r="M22" s="65">
        <v>169</v>
      </c>
      <c r="N22" s="65">
        <v>0</v>
      </c>
      <c r="O22" s="49"/>
      <c r="P22" s="49"/>
    </row>
    <row r="23" spans="1:16" ht="45" x14ac:dyDescent="0.2">
      <c r="A23" s="106" t="s">
        <v>142</v>
      </c>
      <c r="B23" s="106" t="s">
        <v>25</v>
      </c>
      <c r="C23" s="106" t="s">
        <v>147</v>
      </c>
      <c r="D23" s="107" t="s">
        <v>144</v>
      </c>
      <c r="E23" s="107" t="s">
        <v>148</v>
      </c>
      <c r="F23" s="70" t="s">
        <v>149</v>
      </c>
      <c r="G23" s="65">
        <v>0</v>
      </c>
      <c r="H23" s="70" t="s">
        <v>150</v>
      </c>
      <c r="I23" s="65">
        <v>19</v>
      </c>
      <c r="J23" s="70" t="s">
        <v>25</v>
      </c>
      <c r="K23" s="66">
        <v>0</v>
      </c>
      <c r="L23" s="65">
        <v>19</v>
      </c>
      <c r="M23" s="65">
        <v>0</v>
      </c>
      <c r="N23" s="65">
        <v>0</v>
      </c>
      <c r="O23" s="49"/>
      <c r="P23" s="49"/>
    </row>
    <row r="24" spans="1:16" x14ac:dyDescent="0.2">
      <c r="A24" s="74"/>
      <c r="B24" s="74"/>
      <c r="C24" s="59"/>
      <c r="D24" s="59"/>
      <c r="E24" s="73" t="s">
        <v>34</v>
      </c>
      <c r="F24" s="63"/>
      <c r="G24" s="70">
        <f>SUM(G22:G23)</f>
        <v>11</v>
      </c>
      <c r="H24" s="63"/>
      <c r="I24" s="70">
        <f>SUM(I22:I23)</f>
        <v>108</v>
      </c>
      <c r="J24" s="63"/>
      <c r="K24" s="70">
        <f>SUM(K22:K23)</f>
        <v>0</v>
      </c>
      <c r="L24" s="70">
        <f>SUM(L22:L23)</f>
        <v>108</v>
      </c>
      <c r="M24" s="70">
        <f>SUM(M22:M23)</f>
        <v>169</v>
      </c>
      <c r="N24" s="70">
        <f>SUM(N22:N23)</f>
        <v>0</v>
      </c>
      <c r="O24" s="49"/>
      <c r="P24" s="49"/>
    </row>
    <row r="25" spans="1:16" x14ac:dyDescent="0.2">
      <c r="A25" s="74"/>
      <c r="B25" s="74"/>
      <c r="C25" s="59"/>
      <c r="D25" s="59"/>
      <c r="E25" s="73"/>
      <c r="F25" s="63"/>
      <c r="G25" s="63"/>
      <c r="H25" s="63"/>
      <c r="I25" s="63"/>
      <c r="J25" s="63"/>
      <c r="K25" s="63"/>
      <c r="L25" s="63"/>
      <c r="M25" s="63"/>
      <c r="N25" s="63"/>
      <c r="O25" s="49"/>
      <c r="P25" s="49"/>
    </row>
    <row r="26" spans="1:16" x14ac:dyDescent="0.2">
      <c r="A26" s="74"/>
      <c r="B26" s="74"/>
      <c r="C26" s="59"/>
      <c r="D26" s="59"/>
      <c r="E26" s="73" t="s">
        <v>35</v>
      </c>
      <c r="F26" s="63"/>
      <c r="G26" s="448">
        <f>G24+I24+K24+M24</f>
        <v>288</v>
      </c>
      <c r="H26" s="449"/>
      <c r="I26" s="63"/>
      <c r="J26" s="63"/>
      <c r="K26" s="63"/>
      <c r="L26" s="63"/>
      <c r="M26" s="63"/>
      <c r="N26" s="63"/>
      <c r="O26" s="49"/>
      <c r="P26" s="49"/>
    </row>
    <row r="27" spans="1:16" x14ac:dyDescent="0.2">
      <c r="A27" s="74"/>
      <c r="B27" s="74"/>
      <c r="C27" s="59"/>
      <c r="D27" s="59"/>
      <c r="E27" s="73"/>
      <c r="F27" s="63"/>
      <c r="G27" s="63"/>
      <c r="H27" s="63"/>
      <c r="I27" s="63"/>
      <c r="J27" s="63"/>
      <c r="K27" s="63"/>
      <c r="L27" s="63"/>
      <c r="M27" s="63"/>
      <c r="N27" s="63"/>
      <c r="O27" s="49"/>
      <c r="P27" s="49"/>
    </row>
    <row r="28" spans="1:16" x14ac:dyDescent="0.2">
      <c r="A28" s="63"/>
      <c r="B28" s="63"/>
      <c r="C28" s="63"/>
      <c r="D28" s="63"/>
      <c r="E28" s="73" t="s">
        <v>36</v>
      </c>
      <c r="F28" s="63"/>
      <c r="G28" s="450">
        <f>SUM(G26-M24)</f>
        <v>119</v>
      </c>
      <c r="H28" s="450"/>
      <c r="I28" s="63"/>
      <c r="J28" s="63"/>
      <c r="K28" s="63"/>
      <c r="L28" s="63"/>
      <c r="M28" s="63"/>
      <c r="N28" s="63"/>
      <c r="O28" s="49"/>
      <c r="P28" s="49"/>
    </row>
    <row r="29" spans="1:16" ht="15.75" customHeight="1" x14ac:dyDescent="0.2">
      <c r="A29" s="523"/>
      <c r="B29" s="523"/>
      <c r="C29" s="523"/>
      <c r="D29" s="523"/>
      <c r="E29" s="523"/>
      <c r="F29" s="523"/>
      <c r="G29" s="523"/>
      <c r="H29" s="523"/>
      <c r="I29" s="523"/>
      <c r="J29" s="523"/>
      <c r="K29" s="523"/>
    </row>
    <row r="30" spans="1:16" ht="3.75" customHeight="1" x14ac:dyDescent="0.2"/>
    <row r="31" spans="1:16" x14ac:dyDescent="0.2">
      <c r="A31" s="53" t="s">
        <v>127</v>
      </c>
      <c r="B31" s="51"/>
      <c r="C31" s="98"/>
      <c r="D31" s="98"/>
      <c r="E31" s="98"/>
      <c r="F31" s="98"/>
      <c r="G31" s="98"/>
      <c r="H31" s="98"/>
      <c r="I31" s="97"/>
      <c r="J31" s="84"/>
      <c r="K31" s="84"/>
      <c r="L31" s="84"/>
      <c r="M31" s="84"/>
      <c r="N31" s="84"/>
      <c r="O31" s="49"/>
      <c r="P31" s="49"/>
    </row>
    <row r="32" spans="1:16" x14ac:dyDescent="0.2">
      <c r="A32" s="54" t="s">
        <v>126</v>
      </c>
      <c r="B32" s="84" t="s">
        <v>151</v>
      </c>
      <c r="C32" s="96"/>
      <c r="D32" s="96"/>
      <c r="E32" s="84"/>
      <c r="F32" s="84"/>
      <c r="G32" s="84"/>
      <c r="H32" s="84"/>
      <c r="I32" s="95"/>
      <c r="J32" s="84"/>
      <c r="K32" s="84"/>
      <c r="L32" s="84"/>
      <c r="M32" s="84"/>
      <c r="N32" s="84"/>
      <c r="O32" s="49"/>
      <c r="P32" s="49"/>
    </row>
    <row r="33" spans="1:16" x14ac:dyDescent="0.2">
      <c r="A33" s="55" t="s">
        <v>124</v>
      </c>
      <c r="B33" s="52"/>
      <c r="C33" s="52"/>
      <c r="D33" s="94" t="s">
        <v>152</v>
      </c>
      <c r="E33" s="94"/>
      <c r="F33" s="94"/>
      <c r="G33" s="94"/>
      <c r="H33" s="94"/>
      <c r="I33" s="93"/>
      <c r="J33" s="84"/>
      <c r="K33" s="84"/>
      <c r="L33" s="84"/>
      <c r="M33" s="84"/>
      <c r="N33" s="84"/>
      <c r="O33" s="49"/>
      <c r="P33" s="49"/>
    </row>
    <row r="34" spans="1:16" x14ac:dyDescent="0.2">
      <c r="A34" s="469" t="s">
        <v>5</v>
      </c>
      <c r="B34" s="469"/>
      <c r="C34" s="469"/>
      <c r="D34" s="82"/>
      <c r="E34" s="63"/>
      <c r="F34" s="63"/>
      <c r="G34" s="63"/>
      <c r="H34" s="63"/>
      <c r="I34" s="63"/>
      <c r="J34" s="63"/>
      <c r="K34" s="63"/>
      <c r="L34" s="63"/>
      <c r="M34" s="63"/>
      <c r="N34" s="63"/>
      <c r="O34" s="49"/>
      <c r="P34" s="49"/>
    </row>
    <row r="35" spans="1:16" x14ac:dyDescent="0.2">
      <c r="A35" s="465" t="s">
        <v>6</v>
      </c>
      <c r="B35" s="465" t="s">
        <v>7</v>
      </c>
      <c r="C35" s="465" t="s">
        <v>8</v>
      </c>
      <c r="D35" s="465" t="s">
        <v>9</v>
      </c>
      <c r="E35" s="522" t="s">
        <v>10</v>
      </c>
      <c r="F35" s="451" t="s">
        <v>11</v>
      </c>
      <c r="G35" s="451"/>
      <c r="H35" s="451"/>
      <c r="I35" s="451"/>
      <c r="J35" s="451"/>
      <c r="K35" s="452"/>
      <c r="L35" s="453" t="s">
        <v>12</v>
      </c>
      <c r="M35" s="454"/>
      <c r="N35" s="455"/>
      <c r="O35" s="49"/>
      <c r="P35" s="49"/>
    </row>
    <row r="36" spans="1:16" x14ac:dyDescent="0.2">
      <c r="A36" s="466"/>
      <c r="B36" s="466"/>
      <c r="C36" s="466"/>
      <c r="D36" s="466"/>
      <c r="E36" s="522"/>
      <c r="F36" s="459" t="s">
        <v>13</v>
      </c>
      <c r="G36" s="460"/>
      <c r="H36" s="459" t="s">
        <v>14</v>
      </c>
      <c r="I36" s="460"/>
      <c r="J36" s="459" t="s">
        <v>15</v>
      </c>
      <c r="K36" s="463"/>
      <c r="L36" s="456"/>
      <c r="M36" s="457"/>
      <c r="N36" s="458"/>
      <c r="O36" s="49"/>
      <c r="P36" s="49"/>
    </row>
    <row r="37" spans="1:16" x14ac:dyDescent="0.2">
      <c r="A37" s="466"/>
      <c r="B37" s="466"/>
      <c r="C37" s="466"/>
      <c r="D37" s="466"/>
      <c r="E37" s="522"/>
      <c r="F37" s="461"/>
      <c r="G37" s="462"/>
      <c r="H37" s="461"/>
      <c r="I37" s="462"/>
      <c r="J37" s="461"/>
      <c r="K37" s="464"/>
      <c r="L37" s="451" t="s">
        <v>16</v>
      </c>
      <c r="M37" s="451" t="s">
        <v>17</v>
      </c>
      <c r="N37" s="451"/>
      <c r="O37" s="49"/>
      <c r="P37" s="49"/>
    </row>
    <row r="38" spans="1:16" ht="33.75" x14ac:dyDescent="0.2">
      <c r="A38" s="467"/>
      <c r="B38" s="467"/>
      <c r="C38" s="467"/>
      <c r="D38" s="467"/>
      <c r="E38" s="522"/>
      <c r="F38" s="67" t="s">
        <v>18</v>
      </c>
      <c r="G38" s="69" t="s">
        <v>19</v>
      </c>
      <c r="H38" s="67" t="s">
        <v>18</v>
      </c>
      <c r="I38" s="69" t="s">
        <v>19</v>
      </c>
      <c r="J38" s="67" t="s">
        <v>18</v>
      </c>
      <c r="K38" s="81" t="s">
        <v>19</v>
      </c>
      <c r="L38" s="451"/>
      <c r="M38" s="67" t="s">
        <v>20</v>
      </c>
      <c r="N38" s="67" t="s">
        <v>15</v>
      </c>
      <c r="O38" s="49"/>
      <c r="P38" s="49"/>
    </row>
    <row r="39" spans="1:16" ht="35.25" customHeight="1" x14ac:dyDescent="0.2">
      <c r="A39" s="105" t="s">
        <v>142</v>
      </c>
      <c r="B39" s="106" t="s">
        <v>76</v>
      </c>
      <c r="C39" s="107" t="s">
        <v>153</v>
      </c>
      <c r="D39" s="106" t="s">
        <v>75</v>
      </c>
      <c r="E39" s="107" t="s">
        <v>154</v>
      </c>
      <c r="F39" s="70" t="s">
        <v>152</v>
      </c>
      <c r="G39" s="65">
        <v>10</v>
      </c>
      <c r="H39" s="75" t="s">
        <v>25</v>
      </c>
      <c r="I39" s="65">
        <v>0</v>
      </c>
      <c r="J39" s="75" t="s">
        <v>25</v>
      </c>
      <c r="K39" s="66">
        <v>0</v>
      </c>
      <c r="L39" s="65">
        <v>0</v>
      </c>
      <c r="M39" s="65">
        <v>0</v>
      </c>
      <c r="N39" s="65">
        <v>0</v>
      </c>
      <c r="O39" s="49"/>
      <c r="P39" s="49"/>
    </row>
    <row r="40" spans="1:16" ht="35.25" customHeight="1" x14ac:dyDescent="0.2">
      <c r="A40" s="105" t="s">
        <v>25</v>
      </c>
      <c r="B40" s="106" t="s">
        <v>31</v>
      </c>
      <c r="C40" s="106" t="s">
        <v>25</v>
      </c>
      <c r="D40" s="106" t="s">
        <v>155</v>
      </c>
      <c r="E40" s="107" t="s">
        <v>156</v>
      </c>
      <c r="F40" s="70" t="s">
        <v>152</v>
      </c>
      <c r="G40" s="65">
        <v>2</v>
      </c>
      <c r="H40" s="75" t="s">
        <v>25</v>
      </c>
      <c r="I40" s="65">
        <v>0</v>
      </c>
      <c r="J40" s="75" t="s">
        <v>25</v>
      </c>
      <c r="K40" s="66">
        <v>0</v>
      </c>
      <c r="L40" s="65">
        <v>0</v>
      </c>
      <c r="M40" s="65">
        <v>0</v>
      </c>
      <c r="N40" s="65">
        <v>0</v>
      </c>
      <c r="O40" s="49"/>
      <c r="P40" s="49"/>
    </row>
    <row r="41" spans="1:16" x14ac:dyDescent="0.2">
      <c r="A41" s="74"/>
      <c r="B41" s="74"/>
      <c r="C41" s="59"/>
      <c r="D41" s="59"/>
      <c r="E41" s="73" t="s">
        <v>34</v>
      </c>
      <c r="F41" s="63"/>
      <c r="G41" s="70">
        <f>SUM(G39:G40)</f>
        <v>12</v>
      </c>
      <c r="H41" s="63"/>
      <c r="I41" s="70">
        <f>SUM(I39:I39)</f>
        <v>0</v>
      </c>
      <c r="J41" s="63"/>
      <c r="K41" s="70">
        <f>SUM(K39:K39)</f>
        <v>0</v>
      </c>
      <c r="L41" s="70">
        <f>SUM(L39:L39)</f>
        <v>0</v>
      </c>
      <c r="M41" s="70">
        <f>SUM(M39:M39)</f>
        <v>0</v>
      </c>
      <c r="N41" s="70">
        <f>SUM(N39:N39)</f>
        <v>0</v>
      </c>
      <c r="O41" s="49"/>
      <c r="P41" s="49"/>
    </row>
    <row r="42" spans="1:16" x14ac:dyDescent="0.2">
      <c r="A42" s="74"/>
      <c r="B42" s="74"/>
      <c r="C42" s="59"/>
      <c r="D42" s="59"/>
      <c r="E42" s="73"/>
      <c r="F42" s="63"/>
      <c r="G42" s="63"/>
      <c r="H42" s="63"/>
      <c r="I42" s="63"/>
      <c r="J42" s="63"/>
      <c r="K42" s="63"/>
      <c r="L42" s="63"/>
      <c r="M42" s="63"/>
      <c r="N42" s="63"/>
      <c r="O42" s="49"/>
      <c r="P42" s="49"/>
    </row>
    <row r="43" spans="1:16" x14ac:dyDescent="0.2">
      <c r="A43" s="74"/>
      <c r="B43" s="74"/>
      <c r="C43" s="59"/>
      <c r="D43" s="59"/>
      <c r="E43" s="73" t="s">
        <v>35</v>
      </c>
      <c r="F43" s="63"/>
      <c r="G43" s="448">
        <f>SUM(G39:G40)</f>
        <v>12</v>
      </c>
      <c r="H43" s="449"/>
      <c r="I43" s="63"/>
      <c r="J43" s="63"/>
      <c r="K43" s="63"/>
      <c r="L43" s="63"/>
      <c r="M43" s="63"/>
      <c r="N43" s="63"/>
      <c r="O43" s="49"/>
      <c r="P43" s="49"/>
    </row>
    <row r="44" spans="1:16" x14ac:dyDescent="0.2">
      <c r="A44" s="74"/>
      <c r="B44" s="74"/>
      <c r="C44" s="59"/>
      <c r="D44" s="59"/>
      <c r="E44" s="73"/>
      <c r="F44" s="63"/>
      <c r="G44" s="63"/>
      <c r="H44" s="63"/>
      <c r="I44" s="63"/>
      <c r="J44" s="63"/>
      <c r="K44" s="63"/>
      <c r="L44" s="63"/>
      <c r="M44" s="63"/>
      <c r="N44" s="63"/>
      <c r="O44" s="49"/>
      <c r="P44" s="49"/>
    </row>
    <row r="45" spans="1:16" x14ac:dyDescent="0.2">
      <c r="A45" s="63"/>
      <c r="B45" s="63"/>
      <c r="C45" s="63"/>
      <c r="D45" s="63"/>
      <c r="E45" s="73" t="s">
        <v>36</v>
      </c>
      <c r="F45" s="63"/>
      <c r="G45" s="450">
        <f>SUM(G43-M41)</f>
        <v>12</v>
      </c>
      <c r="H45" s="450"/>
      <c r="I45" s="63"/>
      <c r="J45" s="63"/>
      <c r="K45" s="63"/>
      <c r="L45" s="63"/>
      <c r="M45" s="63"/>
      <c r="N45" s="63"/>
      <c r="O45" s="49"/>
      <c r="P45" s="49"/>
    </row>
    <row r="47" spans="1:16" ht="4.5" customHeight="1" x14ac:dyDescent="0.2"/>
    <row r="48" spans="1:16" x14ac:dyDescent="0.2">
      <c r="A48" s="53" t="s">
        <v>127</v>
      </c>
      <c r="B48" s="51"/>
      <c r="C48" s="98"/>
      <c r="D48" s="98"/>
      <c r="E48" s="98"/>
      <c r="F48" s="98"/>
      <c r="G48" s="98"/>
      <c r="H48" s="98"/>
      <c r="I48" s="97"/>
      <c r="J48" s="84"/>
      <c r="K48" s="84"/>
      <c r="L48" s="84"/>
      <c r="M48" s="84"/>
      <c r="N48" s="84"/>
    </row>
    <row r="49" spans="1:18" x14ac:dyDescent="0.2">
      <c r="A49" s="54" t="s">
        <v>126</v>
      </c>
      <c r="B49" s="84" t="s">
        <v>157</v>
      </c>
      <c r="C49" s="96"/>
      <c r="D49" s="96"/>
      <c r="E49" s="84"/>
      <c r="F49" s="84"/>
      <c r="G49" s="84"/>
      <c r="H49" s="84"/>
      <c r="I49" s="95"/>
      <c r="J49" s="84"/>
      <c r="K49" s="84"/>
      <c r="L49" s="84"/>
      <c r="M49" s="84"/>
      <c r="N49" s="84"/>
    </row>
    <row r="50" spans="1:18" x14ac:dyDescent="0.2">
      <c r="A50" s="55" t="s">
        <v>124</v>
      </c>
      <c r="B50" s="52"/>
      <c r="C50" s="52"/>
      <c r="D50" s="94" t="s">
        <v>158</v>
      </c>
      <c r="E50" s="94"/>
      <c r="F50" s="94"/>
      <c r="G50" s="94"/>
      <c r="H50" s="94"/>
      <c r="I50" s="93"/>
      <c r="J50" s="84"/>
      <c r="K50" s="84"/>
      <c r="L50" s="84"/>
      <c r="M50" s="84"/>
      <c r="N50" s="84"/>
    </row>
    <row r="51" spans="1:18" x14ac:dyDescent="0.2">
      <c r="A51" s="469" t="s">
        <v>5</v>
      </c>
      <c r="B51" s="469"/>
      <c r="C51" s="469"/>
      <c r="D51" s="82"/>
      <c r="E51" s="63"/>
      <c r="F51" s="63"/>
      <c r="G51" s="63"/>
      <c r="H51" s="63"/>
      <c r="I51" s="63"/>
      <c r="J51" s="63"/>
      <c r="K51" s="63"/>
      <c r="L51" s="63"/>
      <c r="M51" s="63"/>
      <c r="N51" s="63"/>
      <c r="Q51" s="50" t="s">
        <v>64</v>
      </c>
      <c r="R51" s="50">
        <f>G24+G41+G57</f>
        <v>23</v>
      </c>
    </row>
    <row r="52" spans="1:18" x14ac:dyDescent="0.2">
      <c r="A52" s="465" t="s">
        <v>6</v>
      </c>
      <c r="B52" s="465" t="s">
        <v>7</v>
      </c>
      <c r="C52" s="465" t="s">
        <v>8</v>
      </c>
      <c r="D52" s="465" t="s">
        <v>9</v>
      </c>
      <c r="E52" s="522" t="s">
        <v>10</v>
      </c>
      <c r="F52" s="451" t="s">
        <v>11</v>
      </c>
      <c r="G52" s="451"/>
      <c r="H52" s="451"/>
      <c r="I52" s="451"/>
      <c r="J52" s="451"/>
      <c r="K52" s="452"/>
      <c r="L52" s="453" t="s">
        <v>12</v>
      </c>
      <c r="M52" s="454"/>
      <c r="N52" s="455"/>
      <c r="Q52" s="50" t="s">
        <v>65</v>
      </c>
      <c r="R52" s="50">
        <f>I24+I41+I57</f>
        <v>127</v>
      </c>
    </row>
    <row r="53" spans="1:18" x14ac:dyDescent="0.2">
      <c r="A53" s="466"/>
      <c r="B53" s="466"/>
      <c r="C53" s="466"/>
      <c r="D53" s="466"/>
      <c r="E53" s="522"/>
      <c r="F53" s="459" t="s">
        <v>13</v>
      </c>
      <c r="G53" s="460"/>
      <c r="H53" s="459" t="s">
        <v>14</v>
      </c>
      <c r="I53" s="460"/>
      <c r="J53" s="459" t="s">
        <v>15</v>
      </c>
      <c r="K53" s="463"/>
      <c r="L53" s="456"/>
      <c r="M53" s="457"/>
      <c r="N53" s="458"/>
      <c r="Q53" s="50" t="s">
        <v>635</v>
      </c>
      <c r="R53" s="50">
        <f>M24+M41+M57</f>
        <v>169</v>
      </c>
    </row>
    <row r="54" spans="1:18" x14ac:dyDescent="0.2">
      <c r="A54" s="466"/>
      <c r="B54" s="466"/>
      <c r="C54" s="466"/>
      <c r="D54" s="466"/>
      <c r="E54" s="522"/>
      <c r="F54" s="461"/>
      <c r="G54" s="462"/>
      <c r="H54" s="461"/>
      <c r="I54" s="462"/>
      <c r="J54" s="461"/>
      <c r="K54" s="464"/>
      <c r="L54" s="451" t="s">
        <v>16</v>
      </c>
      <c r="M54" s="451" t="s">
        <v>17</v>
      </c>
      <c r="N54" s="451"/>
      <c r="Q54" s="50" t="s">
        <v>636</v>
      </c>
      <c r="R54" s="50">
        <f>SUM(R51:R53)</f>
        <v>319</v>
      </c>
    </row>
    <row r="55" spans="1:18" ht="33.75" x14ac:dyDescent="0.2">
      <c r="A55" s="467"/>
      <c r="B55" s="467"/>
      <c r="C55" s="467"/>
      <c r="D55" s="467"/>
      <c r="E55" s="522"/>
      <c r="F55" s="67" t="s">
        <v>18</v>
      </c>
      <c r="G55" s="69" t="s">
        <v>19</v>
      </c>
      <c r="H55" s="67" t="s">
        <v>18</v>
      </c>
      <c r="I55" s="69" t="s">
        <v>19</v>
      </c>
      <c r="J55" s="67" t="s">
        <v>18</v>
      </c>
      <c r="K55" s="81" t="s">
        <v>19</v>
      </c>
      <c r="L55" s="451"/>
      <c r="M55" s="67" t="s">
        <v>20</v>
      </c>
      <c r="N55" s="67" t="s">
        <v>15</v>
      </c>
    </row>
    <row r="56" spans="1:18" ht="46.5" customHeight="1" x14ac:dyDescent="0.2">
      <c r="A56" s="105" t="s">
        <v>25</v>
      </c>
      <c r="B56" s="106" t="s">
        <v>159</v>
      </c>
      <c r="C56" s="106" t="s">
        <v>25</v>
      </c>
      <c r="D56" s="106" t="s">
        <v>160</v>
      </c>
      <c r="E56" s="107" t="s">
        <v>161</v>
      </c>
      <c r="F56" s="70" t="s">
        <v>25</v>
      </c>
      <c r="G56" s="65">
        <v>0</v>
      </c>
      <c r="H56" s="70" t="s">
        <v>158</v>
      </c>
      <c r="I56" s="65">
        <v>19</v>
      </c>
      <c r="J56" s="70" t="s">
        <v>25</v>
      </c>
      <c r="K56" s="66">
        <v>0</v>
      </c>
      <c r="L56" s="65">
        <v>19</v>
      </c>
      <c r="M56" s="65">
        <v>0</v>
      </c>
      <c r="N56" s="65">
        <v>0</v>
      </c>
    </row>
    <row r="57" spans="1:18" x14ac:dyDescent="0.2">
      <c r="A57" s="74"/>
      <c r="B57" s="74"/>
      <c r="C57" s="59"/>
      <c r="D57" s="59"/>
      <c r="E57" s="73" t="s">
        <v>34</v>
      </c>
      <c r="F57" s="63"/>
      <c r="G57" s="70">
        <f>SUM(G56:G56)</f>
        <v>0</v>
      </c>
      <c r="H57" s="63"/>
      <c r="I57" s="70">
        <f>SUM(I56:I56)</f>
        <v>19</v>
      </c>
      <c r="J57" s="63"/>
      <c r="K57" s="70">
        <f>SUM(K56:K56)</f>
        <v>0</v>
      </c>
      <c r="L57" s="70">
        <f>SUM(L56:L56)</f>
        <v>19</v>
      </c>
      <c r="M57" s="70">
        <f>SUM(M56:M56)</f>
        <v>0</v>
      </c>
      <c r="N57" s="70">
        <f>SUM(N56:N56)</f>
        <v>0</v>
      </c>
    </row>
    <row r="58" spans="1:18" x14ac:dyDescent="0.2">
      <c r="A58" s="74"/>
      <c r="B58" s="74"/>
      <c r="C58" s="59"/>
      <c r="D58" s="59"/>
      <c r="E58" s="73"/>
      <c r="F58" s="63"/>
      <c r="G58" s="63"/>
      <c r="H58" s="63"/>
      <c r="I58" s="63"/>
      <c r="J58" s="63"/>
      <c r="K58" s="63"/>
      <c r="L58" s="63"/>
      <c r="M58" s="63"/>
      <c r="N58" s="63"/>
    </row>
    <row r="59" spans="1:18" x14ac:dyDescent="0.2">
      <c r="A59" s="74"/>
      <c r="B59" s="74"/>
      <c r="C59" s="59"/>
      <c r="D59" s="59"/>
      <c r="E59" s="73" t="s">
        <v>35</v>
      </c>
      <c r="F59" s="63"/>
      <c r="G59" s="448">
        <f>G57+I57+K57+M57</f>
        <v>19</v>
      </c>
      <c r="H59" s="449"/>
      <c r="I59" s="63"/>
      <c r="J59" s="63"/>
      <c r="K59" s="63"/>
      <c r="L59" s="63"/>
      <c r="M59" s="63"/>
      <c r="N59" s="63"/>
    </row>
    <row r="60" spans="1:18" x14ac:dyDescent="0.2">
      <c r="A60" s="74"/>
      <c r="B60" s="74"/>
      <c r="C60" s="59"/>
      <c r="D60" s="59"/>
      <c r="E60" s="73"/>
      <c r="F60" s="63"/>
      <c r="G60" s="63"/>
      <c r="H60" s="63"/>
      <c r="I60" s="63"/>
      <c r="J60" s="63"/>
      <c r="K60" s="63"/>
      <c r="L60" s="63"/>
      <c r="M60" s="63"/>
      <c r="N60" s="63"/>
    </row>
    <row r="61" spans="1:18" x14ac:dyDescent="0.2">
      <c r="A61" s="63"/>
      <c r="B61" s="63"/>
      <c r="C61" s="63"/>
      <c r="D61" s="63"/>
      <c r="E61" s="73" t="s">
        <v>36</v>
      </c>
      <c r="F61" s="63"/>
      <c r="G61" s="450">
        <f>SUM(G59-M57)</f>
        <v>19</v>
      </c>
      <c r="H61" s="450"/>
      <c r="I61" s="63"/>
      <c r="J61" s="63"/>
      <c r="K61" s="63"/>
      <c r="L61" s="63"/>
      <c r="M61" s="63"/>
      <c r="N61" s="63"/>
    </row>
  </sheetData>
  <mergeCells count="57">
    <mergeCell ref="G59:H59"/>
    <mergeCell ref="G61:H61"/>
    <mergeCell ref="L52:N53"/>
    <mergeCell ref="F53:G54"/>
    <mergeCell ref="H53:I54"/>
    <mergeCell ref="J53:K54"/>
    <mergeCell ref="L54:L55"/>
    <mergeCell ref="M54:N54"/>
    <mergeCell ref="G43:H43"/>
    <mergeCell ref="G45:H45"/>
    <mergeCell ref="A51:C51"/>
    <mergeCell ref="A52:A55"/>
    <mergeCell ref="B52:B55"/>
    <mergeCell ref="C52:C55"/>
    <mergeCell ref="D52:D55"/>
    <mergeCell ref="E52:E55"/>
    <mergeCell ref="F52:K52"/>
    <mergeCell ref="L35:N36"/>
    <mergeCell ref="F36:G37"/>
    <mergeCell ref="H36:I37"/>
    <mergeCell ref="J36:K37"/>
    <mergeCell ref="L37:L38"/>
    <mergeCell ref="M37:N37"/>
    <mergeCell ref="G26:H26"/>
    <mergeCell ref="G28:H28"/>
    <mergeCell ref="A29:K29"/>
    <mergeCell ref="A34:C34"/>
    <mergeCell ref="A35:A38"/>
    <mergeCell ref="B35:B38"/>
    <mergeCell ref="C35:C38"/>
    <mergeCell ref="D35:D38"/>
    <mergeCell ref="E35:E38"/>
    <mergeCell ref="F35:K35"/>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E8"/>
    <mergeCell ref="A9:E9"/>
    <mergeCell ref="A10:E10"/>
    <mergeCell ref="A11:E11"/>
    <mergeCell ref="A12:E12"/>
    <mergeCell ref="A13:C13"/>
  </mergeCells>
  <pageMargins left="0.82677165354330717" right="0.23622047244094491" top="0.74803149606299213" bottom="0.74803149606299213" header="0.31496062992125984" footer="0.31496062992125984"/>
  <pageSetup scale="60" orientation="landscape" r:id="rId1"/>
  <rowBreaks count="2" manualBreakCount="2">
    <brk id="29" max="16383" man="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945F9-08AC-40AB-8EA6-124817B0AA96}">
  <sheetPr codeName="Hoja7">
    <tabColor theme="6" tint="0.79998168889431442"/>
  </sheetPr>
  <dimension ref="A1:R58"/>
  <sheetViews>
    <sheetView zoomScale="80" zoomScaleNormal="80" workbookViewId="0">
      <selection activeCell="B21" sqref="B21"/>
    </sheetView>
  </sheetViews>
  <sheetFormatPr baseColWidth="10" defaultColWidth="11.42578125" defaultRowHeight="12.75" x14ac:dyDescent="0.2"/>
  <cols>
    <col min="1" max="1" width="12.5703125" style="50" customWidth="1"/>
    <col min="2" max="2" width="10.28515625" style="50" customWidth="1"/>
    <col min="3" max="4" width="18.5703125" style="50" customWidth="1"/>
    <col min="5" max="5" width="38.7109375" style="50" customWidth="1"/>
    <col min="6" max="6" width="9.140625" style="50" customWidth="1"/>
    <col min="7" max="7" width="16.140625" style="50" customWidth="1"/>
    <col min="8" max="8" width="11.42578125" style="50"/>
    <col min="9" max="9" width="14.7109375" style="50" customWidth="1"/>
    <col min="10" max="10" width="8.140625" style="50" customWidth="1"/>
    <col min="11" max="11" width="16" style="50" customWidth="1"/>
    <col min="12" max="12" width="8.42578125" style="50" customWidth="1"/>
    <col min="13" max="13" width="7.7109375" style="50" customWidth="1"/>
    <col min="14" max="14" width="12.42578125" style="50" customWidth="1"/>
    <col min="15" max="16384" width="11.42578125" style="50"/>
  </cols>
  <sheetData>
    <row r="1" spans="1:17" ht="16.5" x14ac:dyDescent="0.2">
      <c r="A1" s="101"/>
      <c r="B1" s="101"/>
      <c r="C1" s="483" t="s">
        <v>0</v>
      </c>
      <c r="D1" s="483"/>
      <c r="E1" s="483"/>
      <c r="F1" s="483"/>
      <c r="G1" s="483"/>
      <c r="H1" s="483"/>
      <c r="I1" s="483"/>
      <c r="J1" s="483"/>
      <c r="K1" s="483"/>
      <c r="L1" s="483"/>
      <c r="M1" s="483"/>
      <c r="N1" s="483"/>
    </row>
    <row r="2" spans="1:17" ht="16.5" x14ac:dyDescent="0.2">
      <c r="A2" s="483" t="s">
        <v>69</v>
      </c>
      <c r="B2" s="483"/>
      <c r="C2" s="483"/>
      <c r="D2" s="483"/>
      <c r="E2" s="483"/>
      <c r="F2" s="483"/>
      <c r="G2" s="483"/>
      <c r="H2" s="483"/>
      <c r="I2" s="483"/>
      <c r="J2" s="483"/>
      <c r="K2" s="483"/>
      <c r="L2" s="483"/>
      <c r="M2" s="483"/>
      <c r="N2" s="483"/>
    </row>
    <row r="3" spans="1:17" ht="22.5" customHeight="1" x14ac:dyDescent="0.2">
      <c r="A3" s="483" t="s">
        <v>2</v>
      </c>
      <c r="B3" s="483"/>
      <c r="C3" s="483"/>
      <c r="D3" s="483"/>
      <c r="E3" s="483"/>
      <c r="F3" s="483"/>
      <c r="G3" s="483"/>
      <c r="H3" s="483"/>
      <c r="I3" s="483"/>
      <c r="J3" s="483"/>
      <c r="K3" s="483"/>
      <c r="L3" s="483"/>
      <c r="M3" s="483"/>
      <c r="N3" s="483"/>
    </row>
    <row r="4" spans="1:17" x14ac:dyDescent="0.2">
      <c r="A4" s="485" t="s">
        <v>3</v>
      </c>
      <c r="B4" s="485"/>
      <c r="C4" s="485"/>
      <c r="D4" s="89"/>
      <c r="E4" s="89"/>
      <c r="F4" s="89"/>
      <c r="G4" s="127"/>
      <c r="H4" s="127"/>
      <c r="I4" s="127"/>
      <c r="J4" s="127"/>
      <c r="K4" s="127"/>
      <c r="L4" s="127"/>
      <c r="M4" s="127"/>
      <c r="N4" s="127"/>
      <c r="O4" s="49"/>
      <c r="P4" s="49"/>
    </row>
    <row r="5" spans="1:17" x14ac:dyDescent="0.2">
      <c r="A5" s="486" t="s">
        <v>162</v>
      </c>
      <c r="B5" s="487"/>
      <c r="C5" s="487"/>
      <c r="D5" s="487"/>
      <c r="E5" s="487"/>
      <c r="F5" s="102"/>
      <c r="G5" s="103"/>
      <c r="H5" s="103"/>
      <c r="I5" s="104"/>
      <c r="J5" s="88"/>
      <c r="K5" s="88"/>
      <c r="L5" s="88"/>
      <c r="M5" s="88"/>
      <c r="N5" s="88"/>
      <c r="O5" s="49"/>
      <c r="P5" s="49"/>
    </row>
    <row r="6" spans="1:17" x14ac:dyDescent="0.2">
      <c r="A6" s="490" t="s">
        <v>163</v>
      </c>
      <c r="B6" s="485"/>
      <c r="C6" s="485"/>
      <c r="D6" s="485"/>
      <c r="E6" s="485"/>
      <c r="F6" s="123"/>
      <c r="G6" s="88"/>
      <c r="H6" s="88"/>
      <c r="I6" s="99"/>
      <c r="J6" s="88"/>
      <c r="K6" s="88"/>
      <c r="L6" s="88"/>
      <c r="M6" s="88"/>
      <c r="N6" s="88"/>
      <c r="O6" s="49"/>
      <c r="P6" s="49"/>
    </row>
    <row r="7" spans="1:17" x14ac:dyDescent="0.2">
      <c r="A7" s="490" t="s">
        <v>164</v>
      </c>
      <c r="B7" s="485"/>
      <c r="C7" s="485"/>
      <c r="D7" s="485"/>
      <c r="E7" s="485"/>
      <c r="F7" s="123"/>
      <c r="G7" s="88"/>
      <c r="H7" s="88"/>
      <c r="I7" s="99"/>
      <c r="J7" s="88"/>
      <c r="K7" s="88"/>
      <c r="L7" s="88"/>
      <c r="M7" s="88"/>
      <c r="N7" s="88"/>
      <c r="O7" s="49"/>
      <c r="P7" s="49"/>
    </row>
    <row r="8" spans="1:17" ht="13.15" customHeight="1" x14ac:dyDescent="0.2">
      <c r="A8" s="490" t="s">
        <v>165</v>
      </c>
      <c r="B8" s="485"/>
      <c r="C8" s="485"/>
      <c r="D8" s="485"/>
      <c r="E8" s="485"/>
      <c r="F8" s="123"/>
      <c r="G8" s="88"/>
      <c r="H8" s="88"/>
      <c r="I8" s="99"/>
      <c r="J8" s="88"/>
      <c r="K8" s="88"/>
      <c r="L8" s="88"/>
      <c r="M8" s="88"/>
      <c r="N8" s="88"/>
      <c r="O8" s="49"/>
      <c r="P8" s="49"/>
    </row>
    <row r="9" spans="1:17" ht="13.15" customHeight="1" x14ac:dyDescent="0.2">
      <c r="A9" s="490" t="s">
        <v>166</v>
      </c>
      <c r="B9" s="485"/>
      <c r="C9" s="485"/>
      <c r="D9" s="485"/>
      <c r="E9" s="485"/>
      <c r="F9" s="123"/>
      <c r="G9" s="88"/>
      <c r="H9" s="88"/>
      <c r="I9" s="99"/>
      <c r="J9" s="88"/>
      <c r="K9" s="88"/>
      <c r="L9" s="88"/>
      <c r="M9" s="88"/>
      <c r="N9" s="88"/>
      <c r="O9" s="49"/>
      <c r="P9" s="49"/>
    </row>
    <row r="10" spans="1:17" ht="13.15" customHeight="1" x14ac:dyDescent="0.2">
      <c r="A10" s="479" t="s">
        <v>167</v>
      </c>
      <c r="B10" s="480"/>
      <c r="C10" s="480"/>
      <c r="D10" s="480"/>
      <c r="E10" s="480"/>
      <c r="F10" s="7"/>
      <c r="G10" s="8"/>
      <c r="H10" s="8"/>
      <c r="I10" s="9"/>
      <c r="J10" s="88"/>
      <c r="K10" s="88"/>
      <c r="L10" s="88"/>
      <c r="M10" s="88"/>
      <c r="N10" s="88"/>
      <c r="O10" s="49"/>
      <c r="P10" s="49"/>
    </row>
    <row r="11" spans="1:17" x14ac:dyDescent="0.2">
      <c r="A11" s="469" t="s">
        <v>4</v>
      </c>
      <c r="B11" s="469"/>
      <c r="C11" s="469"/>
      <c r="D11" s="83"/>
      <c r="E11" s="63"/>
      <c r="F11" s="63"/>
      <c r="G11" s="63"/>
      <c r="H11" s="63"/>
      <c r="I11" s="63"/>
      <c r="J11" s="63"/>
      <c r="K11" s="63"/>
      <c r="L11" s="63"/>
      <c r="M11" s="63"/>
      <c r="N11" s="63"/>
      <c r="O11" s="49"/>
      <c r="P11" s="49"/>
    </row>
    <row r="12" spans="1:17" x14ac:dyDescent="0.2">
      <c r="A12" s="87" t="s">
        <v>127</v>
      </c>
      <c r="B12" s="51"/>
      <c r="C12" s="98"/>
      <c r="D12" s="98"/>
      <c r="E12" s="98"/>
      <c r="F12" s="98"/>
      <c r="G12" s="98"/>
      <c r="H12" s="98"/>
      <c r="I12" s="97"/>
      <c r="J12" s="84"/>
      <c r="K12" s="84"/>
      <c r="L12" s="84"/>
      <c r="M12" s="84"/>
      <c r="N12" s="84"/>
      <c r="O12" s="49"/>
      <c r="P12" s="49"/>
    </row>
    <row r="13" spans="1:17" x14ac:dyDescent="0.2">
      <c r="A13" s="86" t="s">
        <v>126</v>
      </c>
      <c r="B13" s="84" t="s">
        <v>769</v>
      </c>
      <c r="C13" s="96"/>
      <c r="D13" s="96"/>
      <c r="E13" s="84"/>
      <c r="F13" s="84"/>
      <c r="G13" s="84"/>
      <c r="H13" s="84"/>
      <c r="I13" s="95"/>
      <c r="J13" s="84"/>
      <c r="K13" s="84"/>
      <c r="L13" s="84"/>
      <c r="M13" s="84"/>
      <c r="N13" s="84"/>
      <c r="O13" s="49"/>
      <c r="P13" s="49"/>
    </row>
    <row r="14" spans="1:17" x14ac:dyDescent="0.2">
      <c r="A14" s="85" t="s">
        <v>168</v>
      </c>
      <c r="B14" s="52"/>
      <c r="C14" s="52"/>
      <c r="D14" s="52"/>
      <c r="E14" s="94"/>
      <c r="F14" s="94"/>
      <c r="G14" s="94"/>
      <c r="H14" s="94"/>
      <c r="I14" s="93"/>
      <c r="J14" s="84"/>
      <c r="K14" s="84"/>
      <c r="L14" s="84"/>
      <c r="M14" s="84"/>
      <c r="N14" s="84"/>
      <c r="O14" s="49"/>
      <c r="P14" s="49"/>
    </row>
    <row r="15" spans="1:17" x14ac:dyDescent="0.2">
      <c r="A15" s="469" t="s">
        <v>5</v>
      </c>
      <c r="B15" s="469"/>
      <c r="C15" s="469"/>
      <c r="D15" s="83"/>
      <c r="E15" s="63"/>
      <c r="F15" s="63"/>
      <c r="G15" s="63"/>
      <c r="H15" s="63"/>
      <c r="I15" s="63"/>
      <c r="J15" s="63"/>
      <c r="K15" s="63"/>
      <c r="L15" s="63"/>
      <c r="M15" s="63"/>
      <c r="N15" s="63"/>
      <c r="O15" s="49"/>
      <c r="P15" s="49"/>
    </row>
    <row r="16" spans="1:17" ht="14.25" customHeight="1" x14ac:dyDescent="0.2">
      <c r="A16" s="465" t="s">
        <v>6</v>
      </c>
      <c r="B16" s="465" t="s">
        <v>7</v>
      </c>
      <c r="C16" s="465" t="s">
        <v>8</v>
      </c>
      <c r="D16" s="465" t="s">
        <v>9</v>
      </c>
      <c r="E16" s="539" t="s">
        <v>10</v>
      </c>
      <c r="F16" s="538" t="s">
        <v>11</v>
      </c>
      <c r="G16" s="538"/>
      <c r="H16" s="538"/>
      <c r="I16" s="538"/>
      <c r="J16" s="538"/>
      <c r="K16" s="540"/>
      <c r="L16" s="526" t="s">
        <v>639</v>
      </c>
      <c r="M16" s="527"/>
      <c r="N16" s="528"/>
      <c r="O16" s="108"/>
      <c r="P16" s="108"/>
      <c r="Q16" s="109"/>
    </row>
    <row r="17" spans="1:17" ht="19.5" customHeight="1" x14ac:dyDescent="0.2">
      <c r="A17" s="466"/>
      <c r="B17" s="466"/>
      <c r="C17" s="466"/>
      <c r="D17" s="466"/>
      <c r="E17" s="539"/>
      <c r="F17" s="532" t="s">
        <v>13</v>
      </c>
      <c r="G17" s="533"/>
      <c r="H17" s="532" t="s">
        <v>14</v>
      </c>
      <c r="I17" s="533"/>
      <c r="J17" s="532" t="s">
        <v>15</v>
      </c>
      <c r="K17" s="536"/>
      <c r="L17" s="529"/>
      <c r="M17" s="530"/>
      <c r="N17" s="531"/>
      <c r="O17" s="108"/>
      <c r="P17" s="108"/>
      <c r="Q17" s="109"/>
    </row>
    <row r="18" spans="1:17" x14ac:dyDescent="0.2">
      <c r="A18" s="466"/>
      <c r="B18" s="466"/>
      <c r="C18" s="466"/>
      <c r="D18" s="466"/>
      <c r="E18" s="539"/>
      <c r="F18" s="534"/>
      <c r="G18" s="535"/>
      <c r="H18" s="534"/>
      <c r="I18" s="535"/>
      <c r="J18" s="534"/>
      <c r="K18" s="537"/>
      <c r="L18" s="538" t="s">
        <v>16</v>
      </c>
      <c r="M18" s="538" t="s">
        <v>17</v>
      </c>
      <c r="N18" s="538"/>
      <c r="O18" s="108"/>
      <c r="P18" s="108"/>
      <c r="Q18" s="109"/>
    </row>
    <row r="19" spans="1:17" ht="41.1" customHeight="1" x14ac:dyDescent="0.2">
      <c r="A19" s="467"/>
      <c r="B19" s="467"/>
      <c r="C19" s="467"/>
      <c r="D19" s="467"/>
      <c r="E19" s="539"/>
      <c r="F19" s="110" t="s">
        <v>18</v>
      </c>
      <c r="G19" s="111" t="s">
        <v>19</v>
      </c>
      <c r="H19" s="110" t="s">
        <v>18</v>
      </c>
      <c r="I19" s="111" t="s">
        <v>19</v>
      </c>
      <c r="J19" s="110" t="s">
        <v>18</v>
      </c>
      <c r="K19" s="112" t="s">
        <v>19</v>
      </c>
      <c r="L19" s="538"/>
      <c r="M19" s="110" t="s">
        <v>20</v>
      </c>
      <c r="N19" s="110" t="s">
        <v>15</v>
      </c>
      <c r="O19" s="108"/>
      <c r="P19" s="108"/>
      <c r="Q19" s="109"/>
    </row>
    <row r="20" spans="1:17" ht="59.25" customHeight="1" x14ac:dyDescent="0.2">
      <c r="A20" s="106" t="s">
        <v>142</v>
      </c>
      <c r="B20" s="106" t="s">
        <v>25</v>
      </c>
      <c r="C20" s="91" t="s">
        <v>169</v>
      </c>
      <c r="D20" s="64" t="s">
        <v>25</v>
      </c>
      <c r="E20" s="113" t="s">
        <v>170</v>
      </c>
      <c r="F20" s="61" t="s">
        <v>171</v>
      </c>
      <c r="G20" s="65">
        <v>21</v>
      </c>
      <c r="H20" s="61" t="s">
        <v>25</v>
      </c>
      <c r="I20" s="66">
        <v>0</v>
      </c>
      <c r="J20" s="66" t="s">
        <v>25</v>
      </c>
      <c r="K20" s="66">
        <v>0</v>
      </c>
      <c r="L20" s="66" t="s">
        <v>25</v>
      </c>
      <c r="M20" s="66">
        <v>0</v>
      </c>
      <c r="N20" s="65">
        <v>0</v>
      </c>
      <c r="O20" s="108"/>
      <c r="P20" s="108"/>
      <c r="Q20" s="109"/>
    </row>
    <row r="21" spans="1:17" ht="81.75" customHeight="1" x14ac:dyDescent="0.2">
      <c r="A21" s="106" t="s">
        <v>172</v>
      </c>
      <c r="B21" s="106" t="s">
        <v>25</v>
      </c>
      <c r="C21" s="91" t="s">
        <v>173</v>
      </c>
      <c r="D21" s="64" t="s">
        <v>25</v>
      </c>
      <c r="E21" s="113" t="s">
        <v>174</v>
      </c>
      <c r="F21" s="61" t="s">
        <v>25</v>
      </c>
      <c r="G21" s="65">
        <v>0</v>
      </c>
      <c r="H21" s="114" t="s">
        <v>645</v>
      </c>
      <c r="I21" s="65">
        <v>155</v>
      </c>
      <c r="J21" s="66" t="s">
        <v>25</v>
      </c>
      <c r="K21" s="66">
        <v>0</v>
      </c>
      <c r="L21" s="65">
        <v>155</v>
      </c>
      <c r="M21" s="66">
        <v>0</v>
      </c>
      <c r="N21" s="66">
        <v>0</v>
      </c>
      <c r="O21" s="108"/>
      <c r="P21" s="108" t="s">
        <v>175</v>
      </c>
      <c r="Q21" s="109"/>
    </row>
    <row r="22" spans="1:17" ht="45.75" customHeight="1" x14ac:dyDescent="0.2">
      <c r="A22" s="105" t="s">
        <v>176</v>
      </c>
      <c r="B22" s="106" t="s">
        <v>41</v>
      </c>
      <c r="C22" s="91" t="s">
        <v>177</v>
      </c>
      <c r="D22" s="196" t="s">
        <v>177</v>
      </c>
      <c r="E22" s="113" t="s">
        <v>178</v>
      </c>
      <c r="F22" s="61" t="s">
        <v>179</v>
      </c>
      <c r="G22" s="65">
        <v>1</v>
      </c>
      <c r="H22" s="61" t="s">
        <v>180</v>
      </c>
      <c r="I22" s="65">
        <v>17</v>
      </c>
      <c r="J22" s="66" t="s">
        <v>25</v>
      </c>
      <c r="K22" s="66">
        <v>0</v>
      </c>
      <c r="L22" s="65">
        <v>17</v>
      </c>
      <c r="M22" s="65">
        <v>16</v>
      </c>
      <c r="N22" s="65">
        <v>0</v>
      </c>
      <c r="O22" s="108"/>
      <c r="P22" s="108"/>
      <c r="Q22" s="109"/>
    </row>
    <row r="23" spans="1:17" ht="80.25" customHeight="1" x14ac:dyDescent="0.2">
      <c r="A23" s="75" t="s">
        <v>181</v>
      </c>
      <c r="B23" s="197" t="s">
        <v>41</v>
      </c>
      <c r="C23" s="91" t="s">
        <v>183</v>
      </c>
      <c r="D23" s="196" t="s">
        <v>184</v>
      </c>
      <c r="E23" s="113" t="s">
        <v>185</v>
      </c>
      <c r="F23" s="61" t="s">
        <v>179</v>
      </c>
      <c r="G23" s="65">
        <v>2</v>
      </c>
      <c r="H23" s="114" t="s">
        <v>186</v>
      </c>
      <c r="I23" s="65">
        <v>37</v>
      </c>
      <c r="J23" s="66" t="s">
        <v>25</v>
      </c>
      <c r="K23" s="66">
        <v>0</v>
      </c>
      <c r="L23" s="65">
        <v>37</v>
      </c>
      <c r="M23" s="66">
        <v>157</v>
      </c>
      <c r="N23" s="66">
        <v>0</v>
      </c>
      <c r="O23" s="108"/>
      <c r="P23" s="108"/>
      <c r="Q23" s="109"/>
    </row>
    <row r="24" spans="1:17" x14ac:dyDescent="0.2">
      <c r="A24" s="127"/>
      <c r="B24" s="127"/>
      <c r="C24" s="59"/>
      <c r="D24" s="59"/>
      <c r="E24" s="115" t="s">
        <v>34</v>
      </c>
      <c r="F24" s="116"/>
      <c r="G24" s="71">
        <f>SUM(G20:G23)</f>
        <v>24</v>
      </c>
      <c r="H24" s="116"/>
      <c r="I24" s="71">
        <f>SUM(I21:I23)</f>
        <v>209</v>
      </c>
      <c r="J24" s="116"/>
      <c r="K24" s="71">
        <f>SUM(K20:K23)</f>
        <v>0</v>
      </c>
      <c r="L24" s="71">
        <f>SUM(L21:L23)</f>
        <v>209</v>
      </c>
      <c r="M24" s="71">
        <f>SUM(M22:M23)</f>
        <v>173</v>
      </c>
      <c r="N24" s="71">
        <f>SUM(N20:N23)</f>
        <v>0</v>
      </c>
      <c r="O24" s="108"/>
      <c r="P24" s="108"/>
      <c r="Q24" s="109"/>
    </row>
    <row r="25" spans="1:17" ht="6.6" customHeight="1" x14ac:dyDescent="0.2">
      <c r="A25" s="127"/>
      <c r="B25" s="127"/>
      <c r="C25" s="59"/>
      <c r="D25" s="59"/>
      <c r="E25" s="115"/>
      <c r="F25" s="116"/>
      <c r="G25" s="116"/>
      <c r="H25" s="116"/>
      <c r="I25" s="116"/>
      <c r="J25" s="116"/>
      <c r="K25" s="116"/>
      <c r="L25" s="116"/>
      <c r="M25" s="116"/>
      <c r="N25" s="116"/>
      <c r="O25" s="108"/>
      <c r="P25" s="108"/>
      <c r="Q25" s="109"/>
    </row>
    <row r="26" spans="1:17" x14ac:dyDescent="0.2">
      <c r="A26" s="127"/>
      <c r="B26" s="127"/>
      <c r="C26" s="59"/>
      <c r="D26" s="59"/>
      <c r="E26" s="115" t="s">
        <v>35</v>
      </c>
      <c r="F26" s="116"/>
      <c r="G26" s="524">
        <f>SUM(G24+I24+M24)</f>
        <v>406</v>
      </c>
      <c r="H26" s="525"/>
      <c r="I26" s="116"/>
      <c r="J26" s="116"/>
      <c r="K26" s="116"/>
      <c r="L26" s="116"/>
      <c r="M26" s="116"/>
      <c r="N26" s="116"/>
      <c r="O26" s="108"/>
      <c r="P26" s="108"/>
      <c r="Q26" s="109"/>
    </row>
    <row r="27" spans="1:17" ht="12.75" customHeight="1" x14ac:dyDescent="0.2">
      <c r="A27" s="127"/>
      <c r="B27" s="127"/>
      <c r="C27" s="59"/>
      <c r="D27" s="59" t="s">
        <v>190</v>
      </c>
      <c r="E27" s="115"/>
      <c r="F27" s="116"/>
      <c r="G27" s="524">
        <f>SUM(G26-M24)</f>
        <v>233</v>
      </c>
      <c r="H27" s="525"/>
      <c r="I27" s="116"/>
      <c r="J27" s="116"/>
      <c r="K27" s="116"/>
      <c r="L27" s="116"/>
      <c r="M27" s="116"/>
      <c r="N27" s="116"/>
      <c r="O27" s="108"/>
      <c r="P27" s="108"/>
      <c r="Q27" s="109"/>
    </row>
    <row r="28" spans="1:17" ht="33" customHeight="1" x14ac:dyDescent="0.2">
      <c r="A28" s="541"/>
      <c r="B28" s="541"/>
      <c r="C28" s="541"/>
      <c r="D28" s="59"/>
      <c r="E28" s="115"/>
      <c r="F28" s="116"/>
      <c r="G28" s="116"/>
      <c r="H28" s="116"/>
      <c r="I28" s="116"/>
      <c r="J28" s="116"/>
      <c r="K28" s="116"/>
      <c r="L28" s="116"/>
      <c r="M28" s="116"/>
      <c r="N28" s="116"/>
      <c r="O28" s="108"/>
      <c r="P28" s="108"/>
      <c r="Q28" s="109"/>
    </row>
    <row r="29" spans="1:17" ht="17.25" customHeight="1" x14ac:dyDescent="0.2">
      <c r="A29" s="127"/>
      <c r="B29" s="117"/>
      <c r="C29" s="117"/>
      <c r="D29" s="117"/>
      <c r="E29" s="117"/>
      <c r="F29" s="63"/>
      <c r="G29" s="63"/>
      <c r="H29" s="63"/>
      <c r="I29" s="63"/>
      <c r="J29" s="117"/>
      <c r="K29" s="117"/>
      <c r="L29" s="117"/>
      <c r="M29" s="117"/>
      <c r="N29" s="117"/>
      <c r="O29" s="49"/>
      <c r="P29" s="49"/>
    </row>
    <row r="30" spans="1:17" x14ac:dyDescent="0.2">
      <c r="A30" s="469" t="s">
        <v>4</v>
      </c>
      <c r="B30" s="469"/>
      <c r="C30" s="469"/>
      <c r="D30" s="83"/>
      <c r="E30" s="63"/>
      <c r="F30" s="63"/>
      <c r="G30" s="63"/>
      <c r="H30" s="63"/>
      <c r="I30" s="63"/>
      <c r="J30" s="63"/>
      <c r="K30" s="63"/>
      <c r="L30" s="63"/>
      <c r="M30" s="63"/>
      <c r="N30" s="63"/>
      <c r="O30" s="49"/>
      <c r="P30" s="49"/>
    </row>
    <row r="31" spans="1:17" ht="16.5" customHeight="1" x14ac:dyDescent="0.2">
      <c r="A31" s="87" t="s">
        <v>127</v>
      </c>
      <c r="B31" s="51"/>
      <c r="C31" s="98"/>
      <c r="D31" s="98"/>
      <c r="E31" s="98"/>
      <c r="F31" s="98"/>
      <c r="G31" s="98"/>
      <c r="H31" s="98"/>
      <c r="I31" s="97"/>
      <c r="J31" s="84"/>
      <c r="K31" s="84"/>
      <c r="L31" s="84"/>
      <c r="M31" s="84"/>
      <c r="N31" s="84"/>
      <c r="O31" s="49"/>
      <c r="P31" s="49"/>
    </row>
    <row r="32" spans="1:17" ht="16.5" customHeight="1" x14ac:dyDescent="0.2">
      <c r="A32" s="86" t="s">
        <v>126</v>
      </c>
      <c r="B32" s="84" t="s">
        <v>643</v>
      </c>
      <c r="C32" s="96"/>
      <c r="D32" s="96"/>
      <c r="E32" s="84"/>
      <c r="F32" s="84"/>
      <c r="G32" s="84"/>
      <c r="H32" s="84"/>
      <c r="I32" s="95"/>
      <c r="J32" s="84"/>
      <c r="K32" s="84"/>
      <c r="L32" s="84"/>
      <c r="M32" s="84"/>
      <c r="N32" s="84"/>
      <c r="O32" s="49"/>
      <c r="P32" s="49"/>
    </row>
    <row r="33" spans="1:18" ht="16.5" customHeight="1" x14ac:dyDescent="0.2">
      <c r="A33" s="85" t="s">
        <v>641</v>
      </c>
      <c r="B33" s="52"/>
      <c r="C33" s="52"/>
      <c r="D33" s="52"/>
      <c r="E33" s="94"/>
      <c r="F33" s="94"/>
      <c r="G33" s="94"/>
      <c r="H33" s="94"/>
      <c r="I33" s="93"/>
      <c r="J33" s="84"/>
      <c r="K33" s="84"/>
      <c r="L33" s="84"/>
      <c r="M33" s="84"/>
      <c r="N33" s="84"/>
      <c r="O33" s="49"/>
      <c r="P33" s="49"/>
    </row>
    <row r="34" spans="1:18" x14ac:dyDescent="0.2">
      <c r="A34" s="469" t="s">
        <v>5</v>
      </c>
      <c r="B34" s="469"/>
      <c r="C34" s="469"/>
      <c r="D34" s="83"/>
      <c r="E34" s="63"/>
      <c r="F34" s="63"/>
      <c r="G34" s="63"/>
      <c r="H34" s="63"/>
      <c r="I34" s="63"/>
      <c r="J34" s="63"/>
      <c r="K34" s="63"/>
      <c r="L34" s="63"/>
      <c r="M34" s="63"/>
      <c r="N34" s="63"/>
      <c r="O34" s="49"/>
      <c r="P34" s="49"/>
    </row>
    <row r="35" spans="1:18" x14ac:dyDescent="0.2">
      <c r="A35" s="465" t="s">
        <v>6</v>
      </c>
      <c r="B35" s="465" t="s">
        <v>7</v>
      </c>
      <c r="C35" s="465" t="s">
        <v>8</v>
      </c>
      <c r="D35" s="465" t="s">
        <v>9</v>
      </c>
      <c r="E35" s="539" t="s">
        <v>10</v>
      </c>
      <c r="F35" s="538" t="s">
        <v>11</v>
      </c>
      <c r="G35" s="538"/>
      <c r="H35" s="538"/>
      <c r="I35" s="538"/>
      <c r="J35" s="538"/>
      <c r="K35" s="540"/>
      <c r="L35" s="526" t="s">
        <v>639</v>
      </c>
      <c r="M35" s="527"/>
      <c r="N35" s="528"/>
      <c r="O35" s="108"/>
      <c r="P35" s="49"/>
    </row>
    <row r="36" spans="1:18" ht="12.75" customHeight="1" x14ac:dyDescent="0.2">
      <c r="A36" s="466"/>
      <c r="B36" s="466"/>
      <c r="C36" s="466"/>
      <c r="D36" s="466"/>
      <c r="E36" s="539"/>
      <c r="F36" s="532" t="s">
        <v>13</v>
      </c>
      <c r="G36" s="533"/>
      <c r="H36" s="532" t="s">
        <v>14</v>
      </c>
      <c r="I36" s="533"/>
      <c r="J36" s="532" t="s">
        <v>15</v>
      </c>
      <c r="K36" s="536"/>
      <c r="L36" s="529"/>
      <c r="M36" s="530"/>
      <c r="N36" s="531"/>
      <c r="O36" s="108"/>
      <c r="P36" s="49"/>
    </row>
    <row r="37" spans="1:18" ht="12.75" customHeight="1" x14ac:dyDescent="0.2">
      <c r="A37" s="466"/>
      <c r="B37" s="466"/>
      <c r="C37" s="466"/>
      <c r="D37" s="466"/>
      <c r="E37" s="539"/>
      <c r="F37" s="534"/>
      <c r="G37" s="535"/>
      <c r="H37" s="534"/>
      <c r="I37" s="535"/>
      <c r="J37" s="534"/>
      <c r="K37" s="537"/>
      <c r="L37" s="538" t="s">
        <v>16</v>
      </c>
      <c r="M37" s="538" t="s">
        <v>17</v>
      </c>
      <c r="N37" s="538"/>
      <c r="O37" s="108"/>
      <c r="P37" s="49"/>
    </row>
    <row r="38" spans="1:18" ht="36" customHeight="1" x14ac:dyDescent="0.2">
      <c r="A38" s="467"/>
      <c r="B38" s="467"/>
      <c r="C38" s="467"/>
      <c r="D38" s="467"/>
      <c r="E38" s="539"/>
      <c r="F38" s="110" t="s">
        <v>18</v>
      </c>
      <c r="G38" s="111" t="s">
        <v>19</v>
      </c>
      <c r="H38" s="110" t="s">
        <v>18</v>
      </c>
      <c r="I38" s="111" t="s">
        <v>19</v>
      </c>
      <c r="J38" s="110" t="s">
        <v>18</v>
      </c>
      <c r="K38" s="112" t="s">
        <v>19</v>
      </c>
      <c r="L38" s="538"/>
      <c r="M38" s="110" t="s">
        <v>20</v>
      </c>
      <c r="N38" s="110" t="s">
        <v>15</v>
      </c>
      <c r="O38" s="108"/>
      <c r="P38" s="49"/>
    </row>
    <row r="39" spans="1:18" ht="53.25" customHeight="1" x14ac:dyDescent="0.2">
      <c r="A39" s="75" t="s">
        <v>25</v>
      </c>
      <c r="B39" s="75" t="s">
        <v>159</v>
      </c>
      <c r="C39" s="64" t="s">
        <v>25</v>
      </c>
      <c r="D39" s="64" t="s">
        <v>160</v>
      </c>
      <c r="E39" s="113" t="s">
        <v>187</v>
      </c>
      <c r="F39" s="61" t="s">
        <v>179</v>
      </c>
      <c r="G39" s="65">
        <v>22</v>
      </c>
      <c r="H39" s="114" t="s">
        <v>25</v>
      </c>
      <c r="I39" s="65">
        <v>0</v>
      </c>
      <c r="J39" s="66" t="s">
        <v>25</v>
      </c>
      <c r="K39" s="66">
        <v>0</v>
      </c>
      <c r="L39" s="65">
        <v>0</v>
      </c>
      <c r="M39" s="66">
        <v>0</v>
      </c>
      <c r="N39" s="66">
        <v>0</v>
      </c>
      <c r="O39" s="108"/>
    </row>
    <row r="40" spans="1:18" x14ac:dyDescent="0.2">
      <c r="A40" s="127"/>
      <c r="B40" s="127"/>
      <c r="C40" s="59"/>
      <c r="D40" s="59"/>
      <c r="E40" s="115" t="s">
        <v>34</v>
      </c>
      <c r="F40" s="116"/>
      <c r="G40" s="71">
        <f>SUM(G39)</f>
        <v>22</v>
      </c>
      <c r="H40" s="116"/>
      <c r="I40" s="71">
        <f>SUM(I39)</f>
        <v>0</v>
      </c>
      <c r="J40" s="116"/>
      <c r="K40" s="71">
        <f>SUM(K39)</f>
        <v>0</v>
      </c>
      <c r="L40" s="71">
        <f>SUM(L39)</f>
        <v>0</v>
      </c>
      <c r="M40" s="71">
        <f>SUM(M39)</f>
        <v>0</v>
      </c>
      <c r="N40" s="71">
        <f>SUM(N39)</f>
        <v>0</v>
      </c>
      <c r="O40" s="108"/>
    </row>
    <row r="41" spans="1:18" x14ac:dyDescent="0.2">
      <c r="A41" s="127"/>
      <c r="B41" s="127"/>
      <c r="C41" s="59"/>
      <c r="D41" s="59"/>
      <c r="E41" s="115"/>
      <c r="F41" s="116"/>
      <c r="G41" s="116"/>
      <c r="H41" s="116"/>
      <c r="I41" s="116"/>
      <c r="J41" s="116"/>
      <c r="K41" s="116"/>
      <c r="L41" s="116"/>
      <c r="M41" s="116"/>
      <c r="N41" s="116"/>
      <c r="O41" s="108"/>
    </row>
    <row r="42" spans="1:18" x14ac:dyDescent="0.2">
      <c r="A42" s="127"/>
      <c r="B42" s="127"/>
      <c r="C42" s="59"/>
      <c r="D42" s="59"/>
      <c r="E42" s="115" t="s">
        <v>35</v>
      </c>
      <c r="F42" s="116"/>
      <c r="G42" s="524">
        <f>SUM(G40+I40+M40)</f>
        <v>22</v>
      </c>
      <c r="H42" s="525"/>
      <c r="I42" s="116"/>
      <c r="J42" s="116"/>
      <c r="K42" s="116"/>
      <c r="L42" s="116"/>
      <c r="M42" s="116"/>
      <c r="N42" s="116"/>
      <c r="O42" s="108"/>
    </row>
    <row r="43" spans="1:18" x14ac:dyDescent="0.2">
      <c r="A43" s="127"/>
      <c r="B43" s="127"/>
      <c r="C43" s="59"/>
      <c r="D43" s="59" t="s">
        <v>190</v>
      </c>
      <c r="E43" s="115"/>
      <c r="F43" s="116"/>
      <c r="G43" s="524">
        <f>SUM(G42-M40)</f>
        <v>22</v>
      </c>
      <c r="H43" s="525"/>
      <c r="I43" s="116"/>
      <c r="J43" s="116"/>
      <c r="K43" s="116"/>
      <c r="L43" s="116"/>
      <c r="M43" s="116"/>
      <c r="N43" s="116"/>
      <c r="O43" s="108"/>
    </row>
    <row r="45" spans="1:18" ht="12.75" customHeight="1" x14ac:dyDescent="0.2">
      <c r="A45" s="469" t="s">
        <v>4</v>
      </c>
      <c r="B45" s="469"/>
      <c r="C45" s="469"/>
      <c r="D45" s="83"/>
      <c r="E45" s="63"/>
      <c r="F45" s="63"/>
      <c r="G45" s="63"/>
      <c r="H45" s="63"/>
      <c r="I45" s="63"/>
      <c r="J45" s="63"/>
      <c r="K45" s="63"/>
      <c r="L45" s="63"/>
      <c r="M45" s="63"/>
      <c r="N45" s="63"/>
      <c r="O45" s="49"/>
    </row>
    <row r="46" spans="1:18" x14ac:dyDescent="0.2">
      <c r="A46" s="87" t="s">
        <v>127</v>
      </c>
      <c r="B46" s="51"/>
      <c r="C46" s="98"/>
      <c r="D46" s="98"/>
      <c r="E46" s="98"/>
      <c r="F46" s="98"/>
      <c r="G46" s="98"/>
      <c r="H46" s="98"/>
      <c r="I46" s="97"/>
      <c r="J46" s="84"/>
      <c r="K46" s="84"/>
      <c r="L46" s="84"/>
      <c r="M46" s="84"/>
      <c r="N46" s="84"/>
      <c r="O46" s="49"/>
      <c r="Q46" s="50" t="s">
        <v>64</v>
      </c>
      <c r="R46" s="50">
        <f>G24+G40+G55</f>
        <v>47</v>
      </c>
    </row>
    <row r="47" spans="1:18" x14ac:dyDescent="0.2">
      <c r="A47" s="86" t="s">
        <v>126</v>
      </c>
      <c r="B47" s="84" t="s">
        <v>644</v>
      </c>
      <c r="C47" s="96"/>
      <c r="D47" s="96"/>
      <c r="E47" s="84"/>
      <c r="F47" s="84"/>
      <c r="G47" s="84"/>
      <c r="H47" s="84"/>
      <c r="I47" s="95"/>
      <c r="J47" s="84"/>
      <c r="K47" s="84"/>
      <c r="L47" s="84"/>
      <c r="M47" s="84"/>
      <c r="N47" s="84"/>
      <c r="O47" s="49"/>
      <c r="Q47" s="50" t="s">
        <v>65</v>
      </c>
      <c r="R47" s="50">
        <f>I24+I40+I55</f>
        <v>209</v>
      </c>
    </row>
    <row r="48" spans="1:18" x14ac:dyDescent="0.2">
      <c r="A48" s="85" t="s">
        <v>642</v>
      </c>
      <c r="B48" s="52"/>
      <c r="C48" s="52"/>
      <c r="D48" s="52"/>
      <c r="E48" s="94"/>
      <c r="F48" s="94"/>
      <c r="G48" s="94"/>
      <c r="H48" s="94"/>
      <c r="I48" s="93"/>
      <c r="J48" s="84"/>
      <c r="K48" s="84"/>
      <c r="L48" s="84"/>
      <c r="M48" s="84"/>
      <c r="N48" s="84"/>
      <c r="O48" s="49"/>
      <c r="Q48" s="50" t="s">
        <v>635</v>
      </c>
      <c r="R48" s="50">
        <f>M24+M40+M55</f>
        <v>173</v>
      </c>
    </row>
    <row r="49" spans="1:18" x14ac:dyDescent="0.2">
      <c r="A49" s="469" t="s">
        <v>5</v>
      </c>
      <c r="B49" s="469"/>
      <c r="C49" s="469"/>
      <c r="D49" s="83"/>
      <c r="E49" s="63"/>
      <c r="F49" s="63"/>
      <c r="G49" s="63"/>
      <c r="H49" s="63"/>
      <c r="I49" s="63"/>
      <c r="J49" s="63"/>
      <c r="K49" s="63"/>
      <c r="L49" s="63"/>
      <c r="M49" s="63"/>
      <c r="N49" s="63"/>
      <c r="O49" s="49"/>
      <c r="Q49" s="50" t="s">
        <v>636</v>
      </c>
      <c r="R49" s="50">
        <f>SUM(R46:R48)</f>
        <v>429</v>
      </c>
    </row>
    <row r="50" spans="1:18" x14ac:dyDescent="0.2">
      <c r="A50" s="465" t="s">
        <v>6</v>
      </c>
      <c r="B50" s="465" t="s">
        <v>7</v>
      </c>
      <c r="C50" s="465" t="s">
        <v>8</v>
      </c>
      <c r="D50" s="465" t="s">
        <v>9</v>
      </c>
      <c r="E50" s="539" t="s">
        <v>10</v>
      </c>
      <c r="F50" s="538" t="s">
        <v>11</v>
      </c>
      <c r="G50" s="538"/>
      <c r="H50" s="538"/>
      <c r="I50" s="538"/>
      <c r="J50" s="538"/>
      <c r="K50" s="540"/>
      <c r="L50" s="526" t="s">
        <v>639</v>
      </c>
      <c r="M50" s="527"/>
      <c r="N50" s="528"/>
      <c r="O50" s="108"/>
    </row>
    <row r="51" spans="1:18" x14ac:dyDescent="0.2">
      <c r="A51" s="466"/>
      <c r="B51" s="466"/>
      <c r="C51" s="466"/>
      <c r="D51" s="466"/>
      <c r="E51" s="539"/>
      <c r="F51" s="532" t="s">
        <v>13</v>
      </c>
      <c r="G51" s="533"/>
      <c r="H51" s="532" t="s">
        <v>14</v>
      </c>
      <c r="I51" s="533"/>
      <c r="J51" s="532" t="s">
        <v>15</v>
      </c>
      <c r="K51" s="536"/>
      <c r="L51" s="529"/>
      <c r="M51" s="530"/>
      <c r="N51" s="531"/>
      <c r="O51" s="108"/>
    </row>
    <row r="52" spans="1:18" x14ac:dyDescent="0.2">
      <c r="A52" s="466"/>
      <c r="B52" s="466"/>
      <c r="C52" s="466"/>
      <c r="D52" s="466"/>
      <c r="E52" s="539"/>
      <c r="F52" s="534"/>
      <c r="G52" s="535"/>
      <c r="H52" s="534"/>
      <c r="I52" s="535"/>
      <c r="J52" s="534"/>
      <c r="K52" s="537"/>
      <c r="L52" s="538" t="s">
        <v>16</v>
      </c>
      <c r="M52" s="538" t="s">
        <v>17</v>
      </c>
      <c r="N52" s="538"/>
      <c r="O52" s="108"/>
    </row>
    <row r="53" spans="1:18" ht="41.25" customHeight="1" x14ac:dyDescent="0.2">
      <c r="A53" s="467"/>
      <c r="B53" s="467"/>
      <c r="C53" s="467"/>
      <c r="D53" s="467"/>
      <c r="E53" s="539"/>
      <c r="F53" s="110" t="s">
        <v>18</v>
      </c>
      <c r="G53" s="111" t="s">
        <v>19</v>
      </c>
      <c r="H53" s="110" t="s">
        <v>18</v>
      </c>
      <c r="I53" s="111" t="s">
        <v>19</v>
      </c>
      <c r="J53" s="110" t="s">
        <v>18</v>
      </c>
      <c r="K53" s="112" t="s">
        <v>19</v>
      </c>
      <c r="L53" s="538"/>
      <c r="M53" s="110" t="s">
        <v>20</v>
      </c>
      <c r="N53" s="110" t="s">
        <v>15</v>
      </c>
      <c r="O53" s="108"/>
    </row>
    <row r="54" spans="1:18" ht="34.5" customHeight="1" x14ac:dyDescent="0.2">
      <c r="A54" s="75" t="s">
        <v>25</v>
      </c>
      <c r="B54" s="75" t="s">
        <v>31</v>
      </c>
      <c r="C54" s="64" t="s">
        <v>25</v>
      </c>
      <c r="D54" s="64" t="s">
        <v>188</v>
      </c>
      <c r="E54" s="124" t="s">
        <v>189</v>
      </c>
      <c r="F54" s="61" t="s">
        <v>152</v>
      </c>
      <c r="G54" s="65">
        <v>1</v>
      </c>
      <c r="H54" s="114" t="s">
        <v>25</v>
      </c>
      <c r="I54" s="65">
        <v>0</v>
      </c>
      <c r="J54" s="66" t="s">
        <v>25</v>
      </c>
      <c r="K54" s="66">
        <v>0</v>
      </c>
      <c r="L54" s="65">
        <v>0</v>
      </c>
      <c r="M54" s="66">
        <v>0</v>
      </c>
      <c r="N54" s="66">
        <v>0</v>
      </c>
      <c r="O54" s="108"/>
    </row>
    <row r="55" spans="1:18" x14ac:dyDescent="0.2">
      <c r="A55" s="127"/>
      <c r="B55" s="127"/>
      <c r="C55" s="59"/>
      <c r="D55" s="59"/>
      <c r="E55" s="115" t="s">
        <v>34</v>
      </c>
      <c r="F55" s="116"/>
      <c r="G55" s="71">
        <f>SUM(G54)</f>
        <v>1</v>
      </c>
      <c r="H55" s="116"/>
      <c r="I55" s="71">
        <f>SUM(I54)</f>
        <v>0</v>
      </c>
      <c r="J55" s="116"/>
      <c r="K55" s="71">
        <f>SUM(K54)</f>
        <v>0</v>
      </c>
      <c r="L55" s="71">
        <f>SUM(L54)</f>
        <v>0</v>
      </c>
      <c r="M55" s="71">
        <f>SUM(M54)</f>
        <v>0</v>
      </c>
      <c r="N55" s="71">
        <f>SUM(N54)</f>
        <v>0</v>
      </c>
      <c r="O55" s="108"/>
    </row>
    <row r="56" spans="1:18" x14ac:dyDescent="0.2">
      <c r="A56" s="127"/>
      <c r="B56" s="127"/>
      <c r="C56" s="59"/>
      <c r="D56" s="59"/>
      <c r="E56" s="115"/>
      <c r="F56" s="116"/>
      <c r="G56" s="116"/>
      <c r="H56" s="116"/>
      <c r="I56" s="116"/>
      <c r="J56" s="116"/>
      <c r="K56" s="116"/>
      <c r="L56" s="116"/>
      <c r="M56" s="116"/>
      <c r="N56" s="116"/>
      <c r="O56" s="108"/>
    </row>
    <row r="57" spans="1:18" x14ac:dyDescent="0.2">
      <c r="A57" s="127"/>
      <c r="B57" s="127"/>
      <c r="C57" s="59"/>
      <c r="D57" s="59"/>
      <c r="E57" s="115" t="s">
        <v>35</v>
      </c>
      <c r="F57" s="116"/>
      <c r="G57" s="524">
        <f>SUM(G55+I55+M55)</f>
        <v>1</v>
      </c>
      <c r="H57" s="525"/>
      <c r="I57" s="116"/>
      <c r="J57" s="116"/>
      <c r="K57" s="116"/>
      <c r="L57" s="116"/>
      <c r="M57" s="116"/>
      <c r="N57" s="116"/>
      <c r="O57" s="108"/>
    </row>
    <row r="58" spans="1:18" x14ac:dyDescent="0.2">
      <c r="A58" s="127"/>
      <c r="B58" s="127"/>
      <c r="C58" s="59"/>
      <c r="D58" s="59" t="s">
        <v>190</v>
      </c>
      <c r="E58" s="115"/>
      <c r="F58" s="116"/>
      <c r="G58" s="524">
        <f>SUM(G57-M55)</f>
        <v>1</v>
      </c>
      <c r="H58" s="525"/>
      <c r="I58" s="116"/>
      <c r="J58" s="116"/>
      <c r="K58" s="116"/>
      <c r="L58" s="116"/>
      <c r="M58" s="116"/>
      <c r="N58" s="116"/>
      <c r="O58" s="108"/>
    </row>
  </sheetData>
  <protectedRanges>
    <protectedRange password="CDFC" sqref="M54 M39 M23" name="Rango4"/>
    <protectedRange password="CDFC" sqref="I23 I54 I39 L39 L54 L23" name="Rango3"/>
    <protectedRange password="CDFC" sqref="G54 G39 G23" name="Rango2"/>
    <protectedRange password="CDFC" sqref="E23 E54" name="Rango1"/>
  </protectedRanges>
  <mergeCells count="59">
    <mergeCell ref="G26:H26"/>
    <mergeCell ref="G27:H27"/>
    <mergeCell ref="A28:C28"/>
    <mergeCell ref="L16:N17"/>
    <mergeCell ref="F17:G18"/>
    <mergeCell ref="H17:I18"/>
    <mergeCell ref="J17:K18"/>
    <mergeCell ref="L18:L19"/>
    <mergeCell ref="M18:N18"/>
    <mergeCell ref="A16:A19"/>
    <mergeCell ref="B16:B19"/>
    <mergeCell ref="C16:C19"/>
    <mergeCell ref="D16:D19"/>
    <mergeCell ref="E16:E19"/>
    <mergeCell ref="F16:K16"/>
    <mergeCell ref="A15:C15"/>
    <mergeCell ref="C1:N1"/>
    <mergeCell ref="A2:N2"/>
    <mergeCell ref="A3:N3"/>
    <mergeCell ref="A4:C4"/>
    <mergeCell ref="A5:E5"/>
    <mergeCell ref="A6:E6"/>
    <mergeCell ref="A7:E7"/>
    <mergeCell ref="A8:E8"/>
    <mergeCell ref="A9:E9"/>
    <mergeCell ref="A10:E10"/>
    <mergeCell ref="A11:C11"/>
    <mergeCell ref="A30:C30"/>
    <mergeCell ref="A34:C34"/>
    <mergeCell ref="A35:A38"/>
    <mergeCell ref="B35:B38"/>
    <mergeCell ref="C35:C38"/>
    <mergeCell ref="D35:D38"/>
    <mergeCell ref="E35:E38"/>
    <mergeCell ref="F35:K35"/>
    <mergeCell ref="L35:N36"/>
    <mergeCell ref="F36:G37"/>
    <mergeCell ref="H36:I37"/>
    <mergeCell ref="J36:K37"/>
    <mergeCell ref="L37:L38"/>
    <mergeCell ref="M37:N37"/>
    <mergeCell ref="G42:H42"/>
    <mergeCell ref="G43:H43"/>
    <mergeCell ref="A45:C45"/>
    <mergeCell ref="A49:C49"/>
    <mergeCell ref="A50:A53"/>
    <mergeCell ref="B50:B53"/>
    <mergeCell ref="C50:C53"/>
    <mergeCell ref="D50:D53"/>
    <mergeCell ref="E50:E53"/>
    <mergeCell ref="F50:K50"/>
    <mergeCell ref="G57:H57"/>
    <mergeCell ref="G58:H58"/>
    <mergeCell ref="L50:N51"/>
    <mergeCell ref="F51:G52"/>
    <mergeCell ref="H51:I52"/>
    <mergeCell ref="J51:K52"/>
    <mergeCell ref="L52:L53"/>
    <mergeCell ref="M52:N52"/>
  </mergeCells>
  <pageMargins left="0.82677165354330717" right="0.23622047244094491" top="0.74803149606299213" bottom="0.74803149606299213" header="0.31496062992125984" footer="0.31496062992125984"/>
  <pageSetup paperSize="9" scale="66" orientation="landscape" r:id="rId1"/>
  <rowBreaks count="2" manualBreakCount="2">
    <brk id="29" max="16383" man="1"/>
    <brk id="4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A67B7-B4B6-4CDA-B34D-0B2ABCBEBFA8}">
  <sheetPr codeName="Hoja8">
    <tabColor theme="6" tint="0.79998168889431442"/>
  </sheetPr>
  <dimension ref="A2:R31"/>
  <sheetViews>
    <sheetView topLeftCell="A4" zoomScaleNormal="100" workbookViewId="0">
      <selection activeCell="O30" sqref="O30"/>
    </sheetView>
  </sheetViews>
  <sheetFormatPr baseColWidth="10" defaultRowHeight="12.75" x14ac:dyDescent="0.2"/>
  <cols>
    <col min="1" max="1" width="8.5703125" style="50" customWidth="1"/>
    <col min="2" max="2" width="7.28515625" style="50" customWidth="1"/>
    <col min="3" max="3" width="13.7109375" style="50" customWidth="1"/>
    <col min="4" max="4" width="13.85546875" style="50" customWidth="1"/>
    <col min="5" max="5" width="24.5703125" style="50" customWidth="1"/>
    <col min="6" max="6" width="9.85546875" style="50" customWidth="1"/>
    <col min="7" max="7" width="12.42578125" style="50" customWidth="1"/>
    <col min="8" max="8" width="9.42578125" style="50" customWidth="1"/>
    <col min="9" max="9" width="13.42578125" style="50" customWidth="1"/>
    <col min="10" max="10" width="9.140625" style="50" customWidth="1"/>
    <col min="11" max="11" width="12.42578125" style="50" customWidth="1"/>
    <col min="12" max="12" width="9" style="50" customWidth="1"/>
    <col min="13" max="13" width="9.140625" style="50" customWidth="1"/>
    <col min="14" max="14" width="10.5703125" style="50" customWidth="1"/>
    <col min="15" max="16384" width="11.42578125" style="50"/>
  </cols>
  <sheetData>
    <row r="2" spans="1:14" ht="14.25" customHeight="1" x14ac:dyDescent="0.2">
      <c r="A2" s="483" t="s">
        <v>0</v>
      </c>
      <c r="B2" s="484"/>
      <c r="C2" s="484"/>
      <c r="D2" s="484"/>
      <c r="E2" s="484"/>
      <c r="F2" s="484"/>
      <c r="G2" s="484"/>
      <c r="H2" s="484"/>
      <c r="I2" s="484"/>
      <c r="J2" s="484"/>
      <c r="K2" s="484"/>
      <c r="L2" s="484"/>
      <c r="M2" s="484"/>
      <c r="N2" s="484"/>
    </row>
    <row r="3" spans="1:14" ht="14.25" customHeight="1" x14ac:dyDescent="0.2">
      <c r="A3" s="483" t="s">
        <v>69</v>
      </c>
      <c r="B3" s="483"/>
      <c r="C3" s="483"/>
      <c r="D3" s="483"/>
      <c r="E3" s="483"/>
      <c r="F3" s="483"/>
      <c r="G3" s="483"/>
      <c r="H3" s="483"/>
      <c r="I3" s="483"/>
      <c r="J3" s="483"/>
      <c r="K3" s="483"/>
      <c r="L3" s="483"/>
      <c r="M3" s="483"/>
      <c r="N3" s="483"/>
    </row>
    <row r="4" spans="1:14" ht="12.75" customHeight="1" x14ac:dyDescent="0.2">
      <c r="A4" s="483" t="s">
        <v>2</v>
      </c>
      <c r="B4" s="483"/>
      <c r="C4" s="483"/>
      <c r="D4" s="483"/>
      <c r="E4" s="483"/>
      <c r="F4" s="483"/>
      <c r="G4" s="483"/>
      <c r="H4" s="483"/>
      <c r="I4" s="483"/>
      <c r="J4" s="483"/>
      <c r="K4" s="483"/>
      <c r="L4" s="483"/>
      <c r="M4" s="483"/>
      <c r="N4" s="483"/>
    </row>
    <row r="6" spans="1:14" x14ac:dyDescent="0.2">
      <c r="A6" s="542" t="s">
        <v>3</v>
      </c>
      <c r="B6" s="542"/>
      <c r="C6" s="542"/>
      <c r="D6" s="118"/>
      <c r="E6" s="118"/>
      <c r="F6" s="118"/>
      <c r="G6" s="119"/>
      <c r="H6" s="119"/>
      <c r="I6" s="119"/>
      <c r="J6" s="119"/>
      <c r="K6" s="119"/>
      <c r="L6" s="119"/>
      <c r="M6" s="119"/>
      <c r="N6" s="119"/>
    </row>
    <row r="7" spans="1:14" x14ac:dyDescent="0.2">
      <c r="A7" s="486" t="s">
        <v>191</v>
      </c>
      <c r="B7" s="487"/>
      <c r="C7" s="487"/>
      <c r="D7" s="487"/>
      <c r="E7" s="487"/>
      <c r="F7" s="102"/>
      <c r="G7" s="103"/>
      <c r="H7" s="103"/>
      <c r="I7" s="104"/>
      <c r="J7" s="88"/>
      <c r="K7" s="88"/>
      <c r="L7" s="88"/>
      <c r="M7" s="88"/>
      <c r="N7" s="88"/>
    </row>
    <row r="8" spans="1:14" x14ac:dyDescent="0.2">
      <c r="A8" s="490" t="s">
        <v>192</v>
      </c>
      <c r="B8" s="485"/>
      <c r="C8" s="485"/>
      <c r="D8" s="485"/>
      <c r="E8" s="485"/>
      <c r="F8" s="100"/>
      <c r="G8" s="88"/>
      <c r="H8" s="88"/>
      <c r="I8" s="99"/>
      <c r="J8" s="88"/>
      <c r="K8" s="88"/>
      <c r="L8" s="88"/>
      <c r="M8" s="88"/>
      <c r="N8" s="88"/>
    </row>
    <row r="9" spans="1:14" ht="14.25" customHeight="1" x14ac:dyDescent="0.2">
      <c r="A9" s="490" t="s">
        <v>193</v>
      </c>
      <c r="B9" s="485"/>
      <c r="C9" s="485"/>
      <c r="D9" s="485"/>
      <c r="E9" s="485"/>
      <c r="F9" s="491"/>
      <c r="G9" s="491"/>
      <c r="H9" s="491"/>
      <c r="I9" s="492"/>
      <c r="J9" s="88"/>
      <c r="K9" s="88"/>
      <c r="L9" s="88"/>
      <c r="M9" s="88"/>
      <c r="N9" s="88"/>
    </row>
    <row r="10" spans="1:14" x14ac:dyDescent="0.2">
      <c r="A10" s="490" t="s">
        <v>194</v>
      </c>
      <c r="B10" s="485"/>
      <c r="C10" s="485"/>
      <c r="D10" s="485"/>
      <c r="E10" s="485"/>
      <c r="F10" s="100"/>
      <c r="G10" s="88"/>
      <c r="H10" s="88"/>
      <c r="I10" s="99"/>
      <c r="J10" s="88"/>
      <c r="K10" s="88"/>
      <c r="L10" s="88"/>
      <c r="M10" s="88"/>
      <c r="N10" s="88"/>
    </row>
    <row r="11" spans="1:14" x14ac:dyDescent="0.2">
      <c r="A11" s="490" t="s">
        <v>195</v>
      </c>
      <c r="B11" s="485"/>
      <c r="C11" s="485"/>
      <c r="D11" s="485"/>
      <c r="E11" s="485"/>
      <c r="F11" s="100"/>
      <c r="G11" s="88"/>
      <c r="H11" s="88"/>
      <c r="I11" s="99"/>
      <c r="J11" s="88"/>
      <c r="K11" s="88"/>
      <c r="L11" s="88"/>
      <c r="M11" s="88"/>
      <c r="N11" s="88"/>
    </row>
    <row r="12" spans="1:14" x14ac:dyDescent="0.2">
      <c r="A12" s="479" t="s">
        <v>196</v>
      </c>
      <c r="B12" s="480"/>
      <c r="C12" s="480"/>
      <c r="D12" s="480"/>
      <c r="E12" s="480"/>
      <c r="F12" s="7"/>
      <c r="G12" s="8"/>
      <c r="H12" s="8"/>
      <c r="I12" s="9"/>
      <c r="J12" s="88"/>
      <c r="K12" s="88"/>
      <c r="L12" s="88"/>
      <c r="M12" s="88"/>
      <c r="N12" s="88"/>
    </row>
    <row r="13" spans="1:14" x14ac:dyDescent="0.2">
      <c r="A13" s="469" t="s">
        <v>4</v>
      </c>
      <c r="B13" s="469"/>
      <c r="C13" s="469"/>
      <c r="D13" s="82"/>
      <c r="E13" s="63"/>
      <c r="F13" s="63"/>
      <c r="G13" s="63"/>
      <c r="H13" s="63"/>
      <c r="I13" s="63"/>
      <c r="J13" s="63"/>
      <c r="K13" s="63"/>
      <c r="L13" s="63"/>
      <c r="M13" s="63"/>
      <c r="N13" s="63"/>
    </row>
    <row r="14" spans="1:14" x14ac:dyDescent="0.2">
      <c r="A14" s="53" t="s">
        <v>127</v>
      </c>
      <c r="B14" s="51"/>
      <c r="C14" s="98"/>
      <c r="D14" s="98"/>
      <c r="E14" s="98"/>
      <c r="F14" s="98"/>
      <c r="G14" s="98"/>
      <c r="H14" s="98"/>
      <c r="I14" s="97"/>
      <c r="J14" s="84"/>
      <c r="K14" s="84"/>
      <c r="L14" s="84"/>
      <c r="M14" s="84"/>
      <c r="N14" s="84"/>
    </row>
    <row r="15" spans="1:14" x14ac:dyDescent="0.2">
      <c r="A15" s="54" t="s">
        <v>646</v>
      </c>
      <c r="B15" s="96"/>
      <c r="C15" s="96"/>
      <c r="D15" s="96"/>
      <c r="E15" s="84"/>
      <c r="F15" s="84"/>
      <c r="G15" s="84"/>
      <c r="H15" s="84"/>
      <c r="I15" s="95"/>
      <c r="J15" s="84"/>
      <c r="K15" s="84"/>
      <c r="L15" s="84"/>
      <c r="M15" s="84"/>
      <c r="N15" s="84"/>
    </row>
    <row r="16" spans="1:14" x14ac:dyDescent="0.2">
      <c r="A16" s="55" t="s">
        <v>197</v>
      </c>
      <c r="B16" s="52"/>
      <c r="C16" s="52"/>
      <c r="D16" s="52"/>
      <c r="E16" s="94"/>
      <c r="F16" s="94"/>
      <c r="G16" s="94"/>
      <c r="H16" s="94"/>
      <c r="I16" s="93"/>
      <c r="J16" s="84"/>
      <c r="K16" s="84"/>
      <c r="L16" s="84"/>
      <c r="M16" s="84"/>
      <c r="N16" s="84"/>
    </row>
    <row r="17" spans="1:18" x14ac:dyDescent="0.2">
      <c r="A17" s="469" t="s">
        <v>5</v>
      </c>
      <c r="B17" s="469"/>
      <c r="C17" s="469"/>
      <c r="D17" s="82"/>
      <c r="E17" s="63"/>
      <c r="F17" s="63"/>
      <c r="G17" s="63"/>
      <c r="H17" s="63"/>
      <c r="I17" s="63"/>
      <c r="J17" s="63"/>
      <c r="K17" s="63"/>
      <c r="L17" s="63"/>
      <c r="M17" s="63"/>
      <c r="N17" s="63"/>
    </row>
    <row r="18" spans="1:18" x14ac:dyDescent="0.2">
      <c r="A18" s="465" t="s">
        <v>6</v>
      </c>
      <c r="B18" s="465" t="s">
        <v>7</v>
      </c>
      <c r="C18" s="465" t="s">
        <v>8</v>
      </c>
      <c r="D18" s="465" t="s">
        <v>9</v>
      </c>
      <c r="E18" s="522" t="s">
        <v>10</v>
      </c>
      <c r="F18" s="451" t="s">
        <v>11</v>
      </c>
      <c r="G18" s="451"/>
      <c r="H18" s="451"/>
      <c r="I18" s="451"/>
      <c r="J18" s="451"/>
      <c r="K18" s="452"/>
      <c r="L18" s="453" t="s">
        <v>12</v>
      </c>
      <c r="M18" s="454"/>
      <c r="N18" s="455"/>
    </row>
    <row r="19" spans="1:18" x14ac:dyDescent="0.2">
      <c r="A19" s="466"/>
      <c r="B19" s="466"/>
      <c r="C19" s="466"/>
      <c r="D19" s="466"/>
      <c r="E19" s="522"/>
      <c r="F19" s="459" t="s">
        <v>13</v>
      </c>
      <c r="G19" s="460"/>
      <c r="H19" s="459" t="s">
        <v>14</v>
      </c>
      <c r="I19" s="460"/>
      <c r="J19" s="459" t="s">
        <v>15</v>
      </c>
      <c r="K19" s="463"/>
      <c r="L19" s="456"/>
      <c r="M19" s="457"/>
      <c r="N19" s="458"/>
    </row>
    <row r="20" spans="1:18" x14ac:dyDescent="0.2">
      <c r="A20" s="466"/>
      <c r="B20" s="466"/>
      <c r="C20" s="466"/>
      <c r="D20" s="466"/>
      <c r="E20" s="522"/>
      <c r="F20" s="461"/>
      <c r="G20" s="462"/>
      <c r="H20" s="461"/>
      <c r="I20" s="462"/>
      <c r="J20" s="461"/>
      <c r="K20" s="464"/>
      <c r="L20" s="451" t="s">
        <v>16</v>
      </c>
      <c r="M20" s="451" t="s">
        <v>17</v>
      </c>
      <c r="N20" s="451"/>
    </row>
    <row r="21" spans="1:18" ht="33.75" x14ac:dyDescent="0.2">
      <c r="A21" s="467"/>
      <c r="B21" s="467"/>
      <c r="C21" s="467"/>
      <c r="D21" s="467"/>
      <c r="E21" s="522"/>
      <c r="F21" s="67" t="s">
        <v>18</v>
      </c>
      <c r="G21" s="69" t="s">
        <v>19</v>
      </c>
      <c r="H21" s="67" t="s">
        <v>18</v>
      </c>
      <c r="I21" s="69" t="s">
        <v>19</v>
      </c>
      <c r="J21" s="67" t="s">
        <v>18</v>
      </c>
      <c r="K21" s="81" t="s">
        <v>19</v>
      </c>
      <c r="L21" s="451"/>
      <c r="M21" s="67" t="s">
        <v>20</v>
      </c>
      <c r="N21" s="67" t="s">
        <v>15</v>
      </c>
    </row>
    <row r="22" spans="1:18" ht="56.25" x14ac:dyDescent="0.2">
      <c r="A22" s="64" t="s">
        <v>182</v>
      </c>
      <c r="B22" s="64" t="s">
        <v>41</v>
      </c>
      <c r="C22" s="64" t="s">
        <v>198</v>
      </c>
      <c r="D22" s="64" t="s">
        <v>647</v>
      </c>
      <c r="E22" s="79" t="s">
        <v>199</v>
      </c>
      <c r="F22" s="70" t="s">
        <v>200</v>
      </c>
      <c r="G22" s="65">
        <v>42</v>
      </c>
      <c r="H22" s="70" t="s">
        <v>648</v>
      </c>
      <c r="I22" s="65">
        <v>144</v>
      </c>
      <c r="J22" s="70" t="s">
        <v>25</v>
      </c>
      <c r="K22" s="66">
        <v>0</v>
      </c>
      <c r="L22" s="65">
        <v>144</v>
      </c>
      <c r="M22" s="65">
        <v>37</v>
      </c>
      <c r="N22" s="65">
        <v>0</v>
      </c>
    </row>
    <row r="23" spans="1:18" x14ac:dyDescent="0.2">
      <c r="A23" s="74"/>
      <c r="B23" s="74"/>
      <c r="C23" s="59"/>
      <c r="D23" s="59"/>
      <c r="E23" s="73" t="s">
        <v>34</v>
      </c>
      <c r="F23" s="63"/>
      <c r="G23" s="70">
        <f>SUM(G22)</f>
        <v>42</v>
      </c>
      <c r="H23" s="63"/>
      <c r="I23" s="70">
        <f>SUM(I22)</f>
        <v>144</v>
      </c>
      <c r="J23" s="63"/>
      <c r="K23" s="70">
        <f>SUM(K22)</f>
        <v>0</v>
      </c>
      <c r="L23" s="70">
        <f>SUM(L22)</f>
        <v>144</v>
      </c>
      <c r="M23" s="70">
        <f>SUM(M22)</f>
        <v>37</v>
      </c>
      <c r="N23" s="70">
        <f>SUM(N22)</f>
        <v>0</v>
      </c>
      <c r="P23" s="301"/>
      <c r="Q23" s="301" t="s">
        <v>64</v>
      </c>
      <c r="R23" s="301">
        <f>G23</f>
        <v>42</v>
      </c>
    </row>
    <row r="24" spans="1:18" x14ac:dyDescent="0.2">
      <c r="A24" s="74"/>
      <c r="B24" s="74"/>
      <c r="C24" s="59"/>
      <c r="D24" s="59"/>
      <c r="E24" s="73"/>
      <c r="F24" s="63"/>
      <c r="G24" s="63"/>
      <c r="H24" s="63"/>
      <c r="I24" s="63"/>
      <c r="J24" s="63"/>
      <c r="K24" s="63"/>
      <c r="L24" s="63"/>
      <c r="M24" s="63"/>
      <c r="N24" s="63"/>
      <c r="P24" s="301"/>
      <c r="Q24" s="301" t="s">
        <v>65</v>
      </c>
      <c r="R24" s="301">
        <f>I23</f>
        <v>144</v>
      </c>
    </row>
    <row r="25" spans="1:18" x14ac:dyDescent="0.2">
      <c r="A25" s="74"/>
      <c r="B25" s="74"/>
      <c r="C25" s="59"/>
      <c r="D25" s="59"/>
      <c r="E25" s="73" t="s">
        <v>35</v>
      </c>
      <c r="F25" s="63"/>
      <c r="G25" s="448">
        <f>G23+I23+M23</f>
        <v>223</v>
      </c>
      <c r="H25" s="449"/>
      <c r="I25" s="63"/>
      <c r="J25" s="63"/>
      <c r="K25" s="63"/>
      <c r="L25" s="63"/>
      <c r="M25" s="63"/>
      <c r="N25" s="63"/>
      <c r="P25" s="301"/>
      <c r="Q25" s="301" t="s">
        <v>72</v>
      </c>
      <c r="R25" s="301">
        <f>M23</f>
        <v>37</v>
      </c>
    </row>
    <row r="26" spans="1:18" x14ac:dyDescent="0.2">
      <c r="A26" s="74"/>
      <c r="B26" s="74"/>
      <c r="C26" s="59"/>
      <c r="D26" s="59"/>
      <c r="E26" s="73"/>
      <c r="F26" s="63"/>
      <c r="G26" s="63"/>
      <c r="H26" s="63"/>
      <c r="I26" s="63"/>
      <c r="J26" s="63"/>
      <c r="K26" s="63"/>
      <c r="L26" s="63"/>
      <c r="M26" s="63"/>
      <c r="N26" s="63"/>
      <c r="P26" s="301"/>
      <c r="Q26" s="301" t="s">
        <v>73</v>
      </c>
      <c r="R26" s="301">
        <f>SUM(R23:R25)</f>
        <v>223</v>
      </c>
    </row>
    <row r="27" spans="1:18" x14ac:dyDescent="0.2">
      <c r="A27" s="74"/>
      <c r="B27" s="74"/>
      <c r="C27" s="59"/>
      <c r="D27" s="59"/>
      <c r="E27" s="73" t="s">
        <v>36</v>
      </c>
      <c r="F27" s="63"/>
      <c r="G27" s="448">
        <f>SUM(G25-M23)</f>
        <v>186</v>
      </c>
      <c r="H27" s="449"/>
      <c r="I27" s="63"/>
      <c r="J27" s="63"/>
      <c r="K27" s="63"/>
      <c r="L27" s="63"/>
      <c r="M27" s="63"/>
      <c r="N27" s="63"/>
    </row>
    <row r="28" spans="1:18" x14ac:dyDescent="0.2">
      <c r="A28" s="74"/>
      <c r="B28" s="74"/>
      <c r="C28" s="59"/>
      <c r="D28" s="59"/>
      <c r="E28" s="73"/>
      <c r="F28" s="63"/>
      <c r="G28" s="63"/>
      <c r="H28" s="63"/>
      <c r="I28" s="63"/>
      <c r="J28" s="63"/>
      <c r="K28" s="63"/>
      <c r="L28" s="63"/>
      <c r="M28" s="63"/>
      <c r="N28" s="63"/>
    </row>
    <row r="31" spans="1:18" x14ac:dyDescent="0.2">
      <c r="D31" s="79"/>
    </row>
  </sheetData>
  <mergeCells count="26">
    <mergeCell ref="G25:H25"/>
    <mergeCell ref="G27:H27"/>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E8"/>
    <mergeCell ref="A9:I9"/>
    <mergeCell ref="A10:E10"/>
    <mergeCell ref="A11:E11"/>
    <mergeCell ref="A12:E12"/>
    <mergeCell ref="A13:C13"/>
  </mergeCells>
  <pageMargins left="1.2736614173228347" right="0.70866141732283472" top="0.74803149606299213" bottom="0.74803149606299213" header="0.31496062992125984" footer="0.31496062992125984"/>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034B-AADA-4536-BBAF-F4650AA1268C}">
  <sheetPr codeName="Hoja9">
    <tabColor theme="7" tint="0.79998168889431442"/>
    <pageSetUpPr fitToPage="1"/>
  </sheetPr>
  <dimension ref="A2:Q36"/>
  <sheetViews>
    <sheetView topLeftCell="A13" zoomScaleNormal="100" zoomScaleSheetLayoutView="100" workbookViewId="0">
      <selection activeCell="P30" sqref="P30:Q33"/>
    </sheetView>
  </sheetViews>
  <sheetFormatPr baseColWidth="10" defaultRowHeight="15" x14ac:dyDescent="0.2"/>
  <cols>
    <col min="1" max="1" width="10.28515625" style="120" customWidth="1"/>
    <col min="2" max="2" width="8.140625" style="120" customWidth="1"/>
    <col min="3" max="3" width="15.42578125" style="120" customWidth="1"/>
    <col min="4" max="4" width="16" style="120" customWidth="1"/>
    <col min="5" max="5" width="35.28515625" style="120" customWidth="1"/>
    <col min="6" max="6" width="10.140625" style="120" customWidth="1"/>
    <col min="7" max="7" width="12.85546875" style="120" customWidth="1"/>
    <col min="8" max="8" width="10.7109375" style="120" customWidth="1"/>
    <col min="9" max="9" width="13.42578125" style="120" customWidth="1"/>
    <col min="10" max="10" width="9.140625" style="120" customWidth="1"/>
    <col min="11" max="11" width="14.28515625" style="120" customWidth="1"/>
    <col min="12" max="13" width="7.42578125" style="120" customWidth="1"/>
    <col min="14" max="14" width="11.5703125" style="120" customWidth="1"/>
    <col min="15" max="16384" width="11.42578125" style="50"/>
  </cols>
  <sheetData>
    <row r="2" spans="1:14" ht="16.5" customHeight="1" x14ac:dyDescent="0.2">
      <c r="A2" s="544" t="s">
        <v>0</v>
      </c>
      <c r="B2" s="544"/>
      <c r="C2" s="544"/>
      <c r="D2" s="544"/>
      <c r="E2" s="544"/>
      <c r="F2" s="544"/>
      <c r="G2" s="544"/>
      <c r="H2" s="544"/>
      <c r="I2" s="544"/>
      <c r="J2" s="544"/>
      <c r="K2" s="544"/>
      <c r="L2" s="544"/>
      <c r="M2" s="544"/>
      <c r="N2" s="544"/>
    </row>
    <row r="3" spans="1:14" ht="15.75" x14ac:dyDescent="0.2">
      <c r="A3" s="544" t="s">
        <v>69</v>
      </c>
      <c r="B3" s="544"/>
      <c r="C3" s="544"/>
      <c r="D3" s="544"/>
      <c r="E3" s="544"/>
      <c r="F3" s="544"/>
      <c r="G3" s="544"/>
      <c r="H3" s="544"/>
      <c r="I3" s="544"/>
      <c r="J3" s="544"/>
      <c r="K3" s="544"/>
      <c r="L3" s="544"/>
      <c r="M3" s="544"/>
      <c r="N3" s="544"/>
    </row>
    <row r="4" spans="1:14" ht="15.75" x14ac:dyDescent="0.2">
      <c r="A4" s="544" t="s">
        <v>2</v>
      </c>
      <c r="B4" s="544"/>
      <c r="C4" s="544"/>
      <c r="D4" s="544"/>
      <c r="E4" s="544"/>
      <c r="F4" s="544"/>
      <c r="G4" s="544"/>
      <c r="H4" s="544"/>
      <c r="I4" s="544"/>
      <c r="J4" s="544"/>
      <c r="K4" s="544"/>
      <c r="L4" s="544"/>
      <c r="M4" s="544"/>
      <c r="N4" s="544"/>
    </row>
    <row r="5" spans="1:14" ht="26.25" customHeight="1" x14ac:dyDescent="0.2"/>
    <row r="6" spans="1:14" ht="12.75" x14ac:dyDescent="0.2">
      <c r="A6" s="545" t="s">
        <v>3</v>
      </c>
      <c r="B6" s="545"/>
      <c r="C6" s="545"/>
      <c r="D6" s="202"/>
      <c r="E6" s="202"/>
      <c r="F6" s="202"/>
      <c r="G6" s="203"/>
      <c r="H6" s="203"/>
      <c r="I6" s="203"/>
      <c r="J6" s="203"/>
      <c r="K6" s="203"/>
      <c r="L6" s="203"/>
      <c r="M6" s="203"/>
      <c r="N6" s="203"/>
    </row>
    <row r="7" spans="1:14" ht="12.75" x14ac:dyDescent="0.2">
      <c r="A7" s="546" t="s">
        <v>654</v>
      </c>
      <c r="B7" s="547"/>
      <c r="C7" s="547"/>
      <c r="D7" s="547"/>
      <c r="E7" s="547"/>
      <c r="F7" s="204"/>
      <c r="G7" s="205"/>
      <c r="H7" s="205"/>
      <c r="I7" s="206"/>
      <c r="J7" s="207"/>
      <c r="K7" s="207"/>
      <c r="L7" s="207"/>
      <c r="M7" s="207"/>
      <c r="N7" s="207"/>
    </row>
    <row r="8" spans="1:14" ht="12.75" customHeight="1" x14ac:dyDescent="0.2">
      <c r="A8" s="548" t="s">
        <v>655</v>
      </c>
      <c r="B8" s="549"/>
      <c r="C8" s="549"/>
      <c r="D8" s="549"/>
      <c r="E8" s="549"/>
      <c r="F8" s="549"/>
      <c r="G8" s="207"/>
      <c r="H8" s="207"/>
      <c r="I8" s="208"/>
      <c r="J8" s="207"/>
      <c r="K8" s="207"/>
      <c r="L8" s="207"/>
      <c r="M8" s="207"/>
      <c r="N8" s="207"/>
    </row>
    <row r="9" spans="1:14" ht="13.5" customHeight="1" x14ac:dyDescent="0.2">
      <c r="A9" s="550" t="s">
        <v>656</v>
      </c>
      <c r="B9" s="545"/>
      <c r="C9" s="545"/>
      <c r="D9" s="545"/>
      <c r="E9" s="545"/>
      <c r="F9" s="551"/>
      <c r="G9" s="551"/>
      <c r="H9" s="551"/>
      <c r="I9" s="552"/>
      <c r="J9" s="207"/>
      <c r="K9" s="207"/>
      <c r="L9" s="207"/>
      <c r="M9" s="207"/>
      <c r="N9" s="207"/>
    </row>
    <row r="10" spans="1:14" ht="12.75" x14ac:dyDescent="0.2">
      <c r="A10" s="550" t="s">
        <v>657</v>
      </c>
      <c r="B10" s="545"/>
      <c r="C10" s="545"/>
      <c r="D10" s="545"/>
      <c r="E10" s="545"/>
      <c r="F10" s="551"/>
      <c r="G10" s="551"/>
      <c r="H10" s="551"/>
      <c r="I10" s="552"/>
      <c r="J10" s="207"/>
      <c r="K10" s="207"/>
      <c r="L10" s="207"/>
      <c r="M10" s="207"/>
      <c r="N10" s="207"/>
    </row>
    <row r="11" spans="1:14" ht="12.75" x14ac:dyDescent="0.2">
      <c r="A11" s="550" t="s">
        <v>658</v>
      </c>
      <c r="B11" s="545"/>
      <c r="C11" s="545"/>
      <c r="D11" s="545"/>
      <c r="E11" s="545"/>
      <c r="F11" s="209"/>
      <c r="G11" s="207"/>
      <c r="H11" s="207"/>
      <c r="I11" s="208"/>
      <c r="J11" s="207"/>
      <c r="K11" s="207"/>
      <c r="L11" s="207"/>
      <c r="M11" s="207"/>
      <c r="N11" s="207"/>
    </row>
    <row r="12" spans="1:14" ht="12.75" x14ac:dyDescent="0.2">
      <c r="A12" s="553" t="s">
        <v>659</v>
      </c>
      <c r="B12" s="554"/>
      <c r="C12" s="554"/>
      <c r="D12" s="554"/>
      <c r="E12" s="554"/>
      <c r="F12" s="210"/>
      <c r="G12" s="211"/>
      <c r="H12" s="211"/>
      <c r="I12" s="212"/>
      <c r="J12" s="207"/>
      <c r="K12" s="207"/>
      <c r="L12" s="207"/>
      <c r="M12" s="207"/>
      <c r="N12" s="207"/>
    </row>
    <row r="13" spans="1:14" ht="12.75" x14ac:dyDescent="0.2">
      <c r="A13" s="543" t="s">
        <v>4</v>
      </c>
      <c r="B13" s="543"/>
      <c r="C13" s="543"/>
      <c r="D13" s="213"/>
      <c r="E13" s="214"/>
      <c r="F13" s="214"/>
      <c r="G13" s="214"/>
      <c r="H13" s="214"/>
      <c r="I13" s="214"/>
      <c r="J13" s="214"/>
      <c r="K13" s="214"/>
      <c r="L13" s="214"/>
      <c r="M13" s="214"/>
      <c r="N13" s="214"/>
    </row>
    <row r="14" spans="1:14" ht="12.75" x14ac:dyDescent="0.2">
      <c r="A14" s="215" t="s">
        <v>660</v>
      </c>
      <c r="B14" s="216"/>
      <c r="C14" s="217"/>
      <c r="D14" s="217"/>
      <c r="E14" s="217"/>
      <c r="F14" s="217"/>
      <c r="G14" s="217"/>
      <c r="H14" s="217"/>
      <c r="I14" s="218"/>
      <c r="J14" s="219"/>
      <c r="K14" s="219"/>
      <c r="L14" s="219"/>
      <c r="M14" s="219"/>
      <c r="N14" s="219"/>
    </row>
    <row r="15" spans="1:14" ht="12.75" x14ac:dyDescent="0.2">
      <c r="A15" s="220" t="s">
        <v>126</v>
      </c>
      <c r="B15" s="219" t="s">
        <v>649</v>
      </c>
      <c r="C15" s="221"/>
      <c r="D15" s="221"/>
      <c r="E15" s="219"/>
      <c r="F15" s="219"/>
      <c r="G15" s="219"/>
      <c r="H15" s="219"/>
      <c r="I15" s="222"/>
      <c r="J15" s="219"/>
      <c r="K15" s="219"/>
      <c r="L15" s="219"/>
      <c r="M15" s="219"/>
      <c r="N15" s="219"/>
    </row>
    <row r="16" spans="1:14" ht="12.75" x14ac:dyDescent="0.2">
      <c r="A16" s="223" t="s">
        <v>661</v>
      </c>
      <c r="B16" s="224"/>
      <c r="C16" s="224"/>
      <c r="D16" s="224"/>
      <c r="E16" s="225"/>
      <c r="F16" s="225"/>
      <c r="G16" s="225"/>
      <c r="H16" s="225"/>
      <c r="I16" s="226"/>
      <c r="J16" s="219"/>
      <c r="K16" s="219"/>
      <c r="L16" s="219"/>
      <c r="M16" s="219"/>
      <c r="N16" s="219"/>
    </row>
    <row r="17" spans="1:17" ht="12.75" x14ac:dyDescent="0.2">
      <c r="A17" s="543" t="s">
        <v>5</v>
      </c>
      <c r="B17" s="543"/>
      <c r="C17" s="543"/>
      <c r="D17" s="213"/>
      <c r="E17" s="214"/>
      <c r="F17" s="214"/>
      <c r="G17" s="214"/>
      <c r="H17" s="214"/>
      <c r="I17" s="214"/>
      <c r="J17" s="214"/>
      <c r="K17" s="214"/>
      <c r="L17" s="214"/>
      <c r="M17" s="214"/>
      <c r="N17" s="214"/>
    </row>
    <row r="18" spans="1:17" ht="23.25" customHeight="1" x14ac:dyDescent="0.2">
      <c r="A18" s="555" t="s">
        <v>6</v>
      </c>
      <c r="B18" s="555" t="s">
        <v>7</v>
      </c>
      <c r="C18" s="555" t="s">
        <v>8</v>
      </c>
      <c r="D18" s="555" t="s">
        <v>9</v>
      </c>
      <c r="E18" s="555" t="s">
        <v>10</v>
      </c>
      <c r="F18" s="559" t="s">
        <v>11</v>
      </c>
      <c r="G18" s="559"/>
      <c r="H18" s="559"/>
      <c r="I18" s="559"/>
      <c r="J18" s="559"/>
      <c r="K18" s="559"/>
      <c r="L18" s="555" t="s">
        <v>12</v>
      </c>
      <c r="M18" s="555"/>
      <c r="N18" s="555"/>
    </row>
    <row r="19" spans="1:17" ht="12.75" x14ac:dyDescent="0.2">
      <c r="A19" s="555"/>
      <c r="B19" s="555"/>
      <c r="C19" s="555"/>
      <c r="D19" s="555"/>
      <c r="E19" s="555"/>
      <c r="F19" s="559" t="s">
        <v>13</v>
      </c>
      <c r="G19" s="559"/>
      <c r="H19" s="559" t="s">
        <v>14</v>
      </c>
      <c r="I19" s="559"/>
      <c r="J19" s="559" t="s">
        <v>15</v>
      </c>
      <c r="K19" s="559"/>
      <c r="L19" s="555"/>
      <c r="M19" s="555"/>
      <c r="N19" s="555"/>
    </row>
    <row r="20" spans="1:17" ht="12.75" x14ac:dyDescent="0.2">
      <c r="A20" s="555"/>
      <c r="B20" s="555"/>
      <c r="C20" s="555"/>
      <c r="D20" s="555"/>
      <c r="E20" s="555"/>
      <c r="F20" s="559"/>
      <c r="G20" s="559"/>
      <c r="H20" s="559"/>
      <c r="I20" s="559"/>
      <c r="J20" s="559"/>
      <c r="K20" s="559"/>
      <c r="L20" s="559" t="s">
        <v>16</v>
      </c>
      <c r="M20" s="559" t="s">
        <v>17</v>
      </c>
      <c r="N20" s="559"/>
    </row>
    <row r="21" spans="1:17" ht="38.25" customHeight="1" x14ac:dyDescent="0.2">
      <c r="A21" s="555"/>
      <c r="B21" s="555"/>
      <c r="C21" s="555"/>
      <c r="D21" s="555"/>
      <c r="E21" s="555"/>
      <c r="F21" s="227" t="s">
        <v>18</v>
      </c>
      <c r="G21" s="228" t="s">
        <v>19</v>
      </c>
      <c r="H21" s="227" t="s">
        <v>18</v>
      </c>
      <c r="I21" s="228" t="s">
        <v>19</v>
      </c>
      <c r="J21" s="227" t="s">
        <v>18</v>
      </c>
      <c r="K21" s="228" t="s">
        <v>19</v>
      </c>
      <c r="L21" s="559"/>
      <c r="M21" s="227" t="s">
        <v>20</v>
      </c>
      <c r="N21" s="227" t="s">
        <v>15</v>
      </c>
    </row>
    <row r="22" spans="1:17" s="121" customFormat="1" ht="37.5" customHeight="1" x14ac:dyDescent="0.25">
      <c r="A22" s="229" t="s">
        <v>201</v>
      </c>
      <c r="B22" s="229" t="s">
        <v>44</v>
      </c>
      <c r="C22" s="235" t="s">
        <v>202</v>
      </c>
      <c r="D22" s="229" t="s">
        <v>202</v>
      </c>
      <c r="E22" s="236" t="s">
        <v>203</v>
      </c>
      <c r="F22" s="230" t="s">
        <v>200</v>
      </c>
      <c r="G22" s="231">
        <v>160</v>
      </c>
      <c r="H22" s="230" t="s">
        <v>651</v>
      </c>
      <c r="I22" s="231">
        <v>1638</v>
      </c>
      <c r="J22" s="230" t="s">
        <v>25</v>
      </c>
      <c r="K22" s="231">
        <v>0</v>
      </c>
      <c r="L22" s="231">
        <v>1638</v>
      </c>
      <c r="M22" s="231">
        <v>0</v>
      </c>
      <c r="N22" s="231">
        <v>0</v>
      </c>
    </row>
    <row r="23" spans="1:17" s="121" customFormat="1" ht="37.5" customHeight="1" x14ac:dyDescent="0.25">
      <c r="A23" s="229" t="s">
        <v>47</v>
      </c>
      <c r="B23" s="229" t="s">
        <v>25</v>
      </c>
      <c r="C23" s="235" t="s">
        <v>205</v>
      </c>
      <c r="D23" s="229" t="s">
        <v>25</v>
      </c>
      <c r="E23" s="236" t="s">
        <v>206</v>
      </c>
      <c r="F23" s="230" t="s">
        <v>25</v>
      </c>
      <c r="G23" s="231" t="s">
        <v>25</v>
      </c>
      <c r="H23" s="230" t="s">
        <v>204</v>
      </c>
      <c r="I23" s="231">
        <v>78</v>
      </c>
      <c r="J23" s="230" t="s">
        <v>25</v>
      </c>
      <c r="K23" s="231">
        <v>0</v>
      </c>
      <c r="L23" s="231">
        <v>78</v>
      </c>
      <c r="M23" s="231">
        <v>0</v>
      </c>
      <c r="N23" s="231">
        <v>0</v>
      </c>
    </row>
    <row r="24" spans="1:17" s="121" customFormat="1" ht="39" customHeight="1" x14ac:dyDescent="0.25">
      <c r="A24" s="229" t="s">
        <v>47</v>
      </c>
      <c r="B24" s="229" t="s">
        <v>25</v>
      </c>
      <c r="C24" s="235" t="s">
        <v>207</v>
      </c>
      <c r="D24" s="229" t="s">
        <v>25</v>
      </c>
      <c r="E24" s="236" t="s">
        <v>206</v>
      </c>
      <c r="F24" s="230" t="s">
        <v>25</v>
      </c>
      <c r="G24" s="231" t="s">
        <v>25</v>
      </c>
      <c r="H24" s="230" t="s">
        <v>171</v>
      </c>
      <c r="I24" s="231">
        <v>30</v>
      </c>
      <c r="J24" s="230" t="s">
        <v>25</v>
      </c>
      <c r="K24" s="231">
        <v>0</v>
      </c>
      <c r="L24" s="231">
        <v>30</v>
      </c>
      <c r="M24" s="231">
        <v>0</v>
      </c>
      <c r="N24" s="231">
        <v>0</v>
      </c>
    </row>
    <row r="25" spans="1:17" s="121" customFormat="1" ht="44.25" customHeight="1" x14ac:dyDescent="0.25">
      <c r="A25" s="229" t="s">
        <v>208</v>
      </c>
      <c r="B25" s="229" t="s">
        <v>25</v>
      </c>
      <c r="C25" s="235" t="s">
        <v>209</v>
      </c>
      <c r="D25" s="229" t="s">
        <v>25</v>
      </c>
      <c r="E25" s="236" t="s">
        <v>210</v>
      </c>
      <c r="F25" s="230" t="s">
        <v>25</v>
      </c>
      <c r="G25" s="231" t="s">
        <v>25</v>
      </c>
      <c r="H25" s="230" t="s">
        <v>204</v>
      </c>
      <c r="I25" s="231">
        <v>7</v>
      </c>
      <c r="J25" s="230" t="s">
        <v>25</v>
      </c>
      <c r="K25" s="231">
        <v>0</v>
      </c>
      <c r="L25" s="231">
        <v>7</v>
      </c>
      <c r="M25" s="231">
        <v>0</v>
      </c>
      <c r="N25" s="231">
        <v>0</v>
      </c>
    </row>
    <row r="26" spans="1:17" s="121" customFormat="1" ht="52.5" customHeight="1" x14ac:dyDescent="0.25">
      <c r="A26" s="229" t="s">
        <v>211</v>
      </c>
      <c r="B26" s="229" t="s">
        <v>215</v>
      </c>
      <c r="C26" s="235" t="s">
        <v>212</v>
      </c>
      <c r="D26" s="229" t="s">
        <v>216</v>
      </c>
      <c r="E26" s="236" t="s">
        <v>213</v>
      </c>
      <c r="F26" s="230" t="s">
        <v>152</v>
      </c>
      <c r="G26" s="231">
        <v>41</v>
      </c>
      <c r="H26" s="230" t="s">
        <v>214</v>
      </c>
      <c r="I26" s="231">
        <v>451</v>
      </c>
      <c r="J26" s="230" t="s">
        <v>25</v>
      </c>
      <c r="K26" s="231">
        <v>0</v>
      </c>
      <c r="L26" s="231">
        <v>451</v>
      </c>
      <c r="M26" s="231">
        <v>0</v>
      </c>
      <c r="N26" s="231">
        <v>0</v>
      </c>
    </row>
    <row r="27" spans="1:17" s="121" customFormat="1" ht="39.75" customHeight="1" x14ac:dyDescent="0.25">
      <c r="A27" s="229" t="s">
        <v>217</v>
      </c>
      <c r="B27" s="229" t="s">
        <v>25</v>
      </c>
      <c r="C27" s="235" t="s">
        <v>218</v>
      </c>
      <c r="D27" s="229" t="s">
        <v>25</v>
      </c>
      <c r="E27" s="236" t="s">
        <v>219</v>
      </c>
      <c r="F27" s="230" t="s">
        <v>25</v>
      </c>
      <c r="G27" s="231" t="s">
        <v>25</v>
      </c>
      <c r="H27" s="230" t="s">
        <v>220</v>
      </c>
      <c r="I27" s="231">
        <v>6</v>
      </c>
      <c r="J27" s="230" t="s">
        <v>25</v>
      </c>
      <c r="K27" s="231">
        <v>0</v>
      </c>
      <c r="L27" s="231">
        <v>6</v>
      </c>
      <c r="M27" s="231">
        <v>0</v>
      </c>
      <c r="N27" s="231">
        <v>0</v>
      </c>
    </row>
    <row r="28" spans="1:17" s="121" customFormat="1" ht="39.75" customHeight="1" x14ac:dyDescent="0.25">
      <c r="A28" s="229" t="s">
        <v>221</v>
      </c>
      <c r="B28" s="229" t="s">
        <v>25</v>
      </c>
      <c r="C28" s="235" t="s">
        <v>222</v>
      </c>
      <c r="D28" s="229" t="s">
        <v>25</v>
      </c>
      <c r="E28" s="236" t="s">
        <v>223</v>
      </c>
      <c r="F28" s="230" t="s">
        <v>25</v>
      </c>
      <c r="G28" s="231" t="s">
        <v>25</v>
      </c>
      <c r="H28" s="230" t="s">
        <v>204</v>
      </c>
      <c r="I28" s="231">
        <v>53</v>
      </c>
      <c r="J28" s="230" t="s">
        <v>25</v>
      </c>
      <c r="K28" s="231">
        <v>0</v>
      </c>
      <c r="L28" s="231">
        <v>53</v>
      </c>
      <c r="M28" s="231">
        <v>0</v>
      </c>
      <c r="N28" s="231">
        <v>0</v>
      </c>
    </row>
    <row r="29" spans="1:17" ht="12.75" x14ac:dyDescent="0.2">
      <c r="A29" s="203"/>
      <c r="B29" s="203"/>
      <c r="C29" s="232"/>
      <c r="D29" s="232"/>
      <c r="E29" s="233" t="s">
        <v>34</v>
      </c>
      <c r="F29" s="214"/>
      <c r="G29" s="234">
        <f>SUM(G22:G28)</f>
        <v>201</v>
      </c>
      <c r="H29" s="214"/>
      <c r="I29" s="234">
        <f>SUM(I22:I28)</f>
        <v>2263</v>
      </c>
      <c r="J29" s="214"/>
      <c r="K29" s="173">
        <v>0</v>
      </c>
      <c r="L29" s="173">
        <f>SUM(L22:L28)</f>
        <v>2263</v>
      </c>
      <c r="M29" s="173">
        <f>SUM(M22:M28)</f>
        <v>0</v>
      </c>
      <c r="N29" s="173">
        <f>SUM(N22:N28)</f>
        <v>0</v>
      </c>
    </row>
    <row r="30" spans="1:17" ht="12.75" x14ac:dyDescent="0.2">
      <c r="A30" s="203"/>
      <c r="B30" s="203"/>
      <c r="C30" s="232"/>
      <c r="D30" s="232"/>
      <c r="E30" s="233"/>
      <c r="F30" s="214"/>
      <c r="G30" s="214"/>
      <c r="H30" s="214"/>
      <c r="I30" s="214"/>
      <c r="J30" s="214"/>
      <c r="K30" s="214"/>
      <c r="L30" s="214"/>
      <c r="M30" s="214"/>
      <c r="N30" s="214"/>
      <c r="P30" s="301" t="s">
        <v>64</v>
      </c>
      <c r="Q30" s="301">
        <f>G29</f>
        <v>201</v>
      </c>
    </row>
    <row r="31" spans="1:17" ht="12.75" x14ac:dyDescent="0.2">
      <c r="A31" s="203"/>
      <c r="B31" s="203"/>
      <c r="C31" s="232"/>
      <c r="D31" s="232"/>
      <c r="E31" s="233" t="s">
        <v>35</v>
      </c>
      <c r="F31" s="214"/>
      <c r="G31" s="556">
        <f>G29+I29</f>
        <v>2464</v>
      </c>
      <c r="H31" s="557"/>
      <c r="I31" s="214"/>
      <c r="J31" s="214"/>
      <c r="K31" s="214"/>
      <c r="L31" s="214"/>
      <c r="M31" s="214"/>
      <c r="N31" s="214"/>
      <c r="P31" s="301" t="s">
        <v>65</v>
      </c>
      <c r="Q31" s="301">
        <f>I29</f>
        <v>2263</v>
      </c>
    </row>
    <row r="32" spans="1:17" ht="12.75" x14ac:dyDescent="0.2">
      <c r="A32" s="203"/>
      <c r="B32" s="203"/>
      <c r="C32" s="232"/>
      <c r="D32" s="232"/>
      <c r="E32" s="233"/>
      <c r="F32" s="214"/>
      <c r="G32" s="214"/>
      <c r="H32" s="214"/>
      <c r="I32" s="214"/>
      <c r="J32" s="214"/>
      <c r="K32" s="214"/>
      <c r="L32" s="214"/>
      <c r="M32" s="214"/>
      <c r="N32" s="214"/>
      <c r="P32" s="301" t="s">
        <v>72</v>
      </c>
      <c r="Q32" s="301">
        <f>M29</f>
        <v>0</v>
      </c>
    </row>
    <row r="33" spans="1:17" ht="12.75" x14ac:dyDescent="0.2">
      <c r="A33" s="203"/>
      <c r="B33" s="203"/>
      <c r="C33" s="232"/>
      <c r="D33" s="232"/>
      <c r="E33" s="233" t="s">
        <v>36</v>
      </c>
      <c r="F33" s="214"/>
      <c r="G33" s="556">
        <f>SUM(G31-M29)</f>
        <v>2464</v>
      </c>
      <c r="H33" s="557"/>
      <c r="I33" s="214"/>
      <c r="J33" s="214"/>
      <c r="K33" s="214"/>
      <c r="L33" s="214"/>
      <c r="M33" s="214"/>
      <c r="N33" s="214"/>
      <c r="P33" s="301" t="s">
        <v>73</v>
      </c>
      <c r="Q33" s="301">
        <f>SUM(Q30:Q32)</f>
        <v>2464</v>
      </c>
    </row>
    <row r="34" spans="1:17" ht="12.75" x14ac:dyDescent="0.2">
      <c r="A34" s="122"/>
      <c r="B34" s="122"/>
      <c r="C34" s="199"/>
      <c r="D34" s="199"/>
      <c r="E34" s="200"/>
      <c r="F34" s="198"/>
      <c r="G34" s="198"/>
      <c r="H34" s="198"/>
      <c r="I34" s="198"/>
      <c r="J34" s="198"/>
      <c r="K34" s="198"/>
      <c r="L34" s="198"/>
      <c r="M34" s="198"/>
      <c r="N34" s="198"/>
    </row>
    <row r="35" spans="1:17" ht="12.75" x14ac:dyDescent="0.2">
      <c r="A35" s="195"/>
      <c r="B35" s="195"/>
      <c r="C35" s="195"/>
      <c r="D35" s="195"/>
      <c r="E35" s="195"/>
      <c r="F35" s="195"/>
      <c r="G35" s="195"/>
      <c r="H35" s="195"/>
      <c r="I35" s="195"/>
      <c r="J35" s="195"/>
      <c r="K35" s="195"/>
      <c r="L35" s="195"/>
      <c r="M35" s="195"/>
      <c r="N35" s="195"/>
    </row>
    <row r="36" spans="1:17" ht="12.75" x14ac:dyDescent="0.2">
      <c r="A36" s="195"/>
      <c r="B36" s="195"/>
      <c r="C36" s="195"/>
      <c r="D36" s="195"/>
      <c r="E36" s="195"/>
      <c r="F36" s="195"/>
      <c r="G36" s="558"/>
      <c r="H36" s="558"/>
      <c r="I36" s="195"/>
      <c r="J36" s="195"/>
      <c r="K36" s="195"/>
      <c r="L36" s="195"/>
      <c r="M36" s="195"/>
      <c r="N36" s="195"/>
    </row>
  </sheetData>
  <mergeCells count="27">
    <mergeCell ref="G31:H31"/>
    <mergeCell ref="G33:H33"/>
    <mergeCell ref="G36:H36"/>
    <mergeCell ref="L18:N19"/>
    <mergeCell ref="F19:G20"/>
    <mergeCell ref="H19:I20"/>
    <mergeCell ref="J19:K20"/>
    <mergeCell ref="L20:L21"/>
    <mergeCell ref="M20:N20"/>
    <mergeCell ref="F18:K18"/>
    <mergeCell ref="A18:A21"/>
    <mergeCell ref="B18:B21"/>
    <mergeCell ref="C18:C21"/>
    <mergeCell ref="D18:D21"/>
    <mergeCell ref="E18:E21"/>
    <mergeCell ref="A17:C17"/>
    <mergeCell ref="A2:N2"/>
    <mergeCell ref="A3:N3"/>
    <mergeCell ref="A4:N4"/>
    <mergeCell ref="A6:C6"/>
    <mergeCell ref="A7:E7"/>
    <mergeCell ref="A8:F8"/>
    <mergeCell ref="A10:I10"/>
    <mergeCell ref="A9:I9"/>
    <mergeCell ref="A11:E11"/>
    <mergeCell ref="A12:E12"/>
    <mergeCell ref="A13:C13"/>
  </mergeCells>
  <pageMargins left="0.70866141732283472" right="0.70866141732283472" top="0.74803149606299213" bottom="0.74803149606299213" header="0.31496062992125984" footer="0.31496062992125984"/>
  <pageSetup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35</vt:i4>
      </vt:variant>
    </vt:vector>
  </HeadingPairs>
  <TitlesOfParts>
    <vt:vector size="54" baseType="lpstr">
      <vt:lpstr>1_DG</vt:lpstr>
      <vt:lpstr>2_SGPP</vt:lpstr>
      <vt:lpstr>3_D_PRD</vt:lpstr>
      <vt:lpstr>4_DProg</vt:lpstr>
      <vt:lpstr>5_DCIyDS</vt:lpstr>
      <vt:lpstr>6_SGTO</vt:lpstr>
      <vt:lpstr>7_DT</vt:lpstr>
      <vt:lpstr>8_DIO</vt:lpstr>
      <vt:lpstr>9_SGC</vt:lpstr>
      <vt:lpstr>10_DIC</vt:lpstr>
      <vt:lpstr>11_DN</vt:lpstr>
      <vt:lpstr>12_DAJ_</vt:lpstr>
      <vt:lpstr>13_SGAF</vt:lpstr>
      <vt:lpstr>14_G_PRESUPUESTO</vt:lpstr>
      <vt:lpstr>14_CONTABILIDAD </vt:lpstr>
      <vt:lpstr>15_GTI</vt:lpstr>
      <vt:lpstr>16_GRMySG</vt:lpstr>
      <vt:lpstr>17GAP</vt:lpstr>
      <vt:lpstr>Concentrado</vt:lpstr>
      <vt:lpstr>'1_DG'!Área_de_impresión</vt:lpstr>
      <vt:lpstr>'10_DIC'!Área_de_impresión</vt:lpstr>
      <vt:lpstr>'11_DN'!Área_de_impresión</vt:lpstr>
      <vt:lpstr>'13_SGAF'!Área_de_impresión</vt:lpstr>
      <vt:lpstr>'14_CONTABILIDAD '!Área_de_impresión</vt:lpstr>
      <vt:lpstr>'14_G_PRESUPUESTO'!Área_de_impresión</vt:lpstr>
      <vt:lpstr>'15_GTI'!Área_de_impresión</vt:lpstr>
      <vt:lpstr>'16_GRMySG'!Área_de_impresión</vt:lpstr>
      <vt:lpstr>'17GAP'!Área_de_impresión</vt:lpstr>
      <vt:lpstr>'2_SGPP'!Área_de_impresión</vt:lpstr>
      <vt:lpstr>'3_D_PRD'!Área_de_impresión</vt:lpstr>
      <vt:lpstr>'4_DProg'!Área_de_impresión</vt:lpstr>
      <vt:lpstr>'5_DCIyDS'!Área_de_impresión</vt:lpstr>
      <vt:lpstr>'6_SGTO'!Área_de_impresión</vt:lpstr>
      <vt:lpstr>'7_DT'!Área_de_impresión</vt:lpstr>
      <vt:lpstr>'8_DIO'!Área_de_impresión</vt:lpstr>
      <vt:lpstr>'9_SGC'!Área_de_impresión</vt:lpstr>
      <vt:lpstr>Concentrado!Área_de_impresión</vt:lpstr>
      <vt:lpstr>'1_DG'!Títulos_a_imprimir</vt:lpstr>
      <vt:lpstr>'10_DIC'!Títulos_a_imprimir</vt:lpstr>
      <vt:lpstr>'11_DN'!Títulos_a_imprimir</vt:lpstr>
      <vt:lpstr>'12_DAJ_'!Títulos_a_imprimir</vt:lpstr>
      <vt:lpstr>'13_SGAF'!Títulos_a_imprimir</vt:lpstr>
      <vt:lpstr>'14_CONTABILIDAD '!Títulos_a_imprimir</vt:lpstr>
      <vt:lpstr>'14_G_PRESUPUESTO'!Títulos_a_imprimir</vt:lpstr>
      <vt:lpstr>'15_GTI'!Títulos_a_imprimir</vt:lpstr>
      <vt:lpstr>'16_GRMySG'!Títulos_a_imprimir</vt:lpstr>
      <vt:lpstr>'17GAP'!Títulos_a_imprimir</vt:lpstr>
      <vt:lpstr>'2_SGPP'!Títulos_a_imprimir</vt:lpstr>
      <vt:lpstr>'3_D_PRD'!Títulos_a_imprimir</vt:lpstr>
      <vt:lpstr>'5_DCIyDS'!Títulos_a_imprimir</vt:lpstr>
      <vt:lpstr>'6_SGTO'!Títulos_a_imprimir</vt:lpstr>
      <vt:lpstr>'7_DT'!Títulos_a_imprimir</vt:lpstr>
      <vt:lpstr>'8_DIO'!Títulos_a_imprimir</vt:lpstr>
      <vt:lpstr>'9_SGC'!Títulos_a_imprimir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Archivo</dc:creator>
  <cp:lastModifiedBy>Archivo</cp:lastModifiedBy>
  <cp:lastPrinted>2020-01-17T20:05:54Z</cp:lastPrinted>
  <dcterms:created xsi:type="dcterms:W3CDTF">2020-01-13T15:59:12Z</dcterms:created>
  <dcterms:modified xsi:type="dcterms:W3CDTF">2020-03-04T18:35:48Z</dcterms:modified>
</cp:coreProperties>
</file>